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E818476-927E-4E2F-962F-7397E7D37012}" xr6:coauthVersionLast="47" xr6:coauthVersionMax="47" xr10:uidLastSave="{00000000-0000-0000-0000-000000000000}"/>
  <bookViews>
    <workbookView xWindow="-120" yWindow="-120" windowWidth="29040" windowHeight="15720" xr2:uid="{00000000-000D-0000-FFFF-FFFF00000000}"/>
  </bookViews>
  <sheets>
    <sheet name="VRM" sheetId="62" r:id="rId1"/>
    <sheet name="ŠMSM" sheetId="57" r:id="rId2"/>
    <sheet name="SM" sheetId="59" r:id="rId3"/>
    <sheet name="AM" sheetId="61" r:id="rId4"/>
    <sheet name="SADM" sheetId="60" r:id="rId5"/>
    <sheet name="SAM" sheetId="51" r:id="rId6"/>
    <sheet name="JUNGTINIAI" sheetId="7" r:id="rId7"/>
  </sheets>
  <definedNames>
    <definedName name="_xlnm._FilterDatabase" localSheetId="4" hidden="1">SADM!$A$5:$AK$70</definedName>
    <definedName name="_xlnm._FilterDatabase" localSheetId="5" hidden="1">SAM!$A$5:$AJ$6</definedName>
    <definedName name="_xlnm._FilterDatabase" localSheetId="0" hidden="1">VRM!$A$4:$AK$119</definedName>
    <definedName name="_xlnm.Print_Area" localSheetId="1">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7" i="62" l="1"/>
  <c r="AD207" i="62" s="1"/>
  <c r="T207" i="62"/>
  <c r="AD204" i="62"/>
  <c r="U204" i="62"/>
  <c r="T204" i="62" s="1"/>
  <c r="AD201" i="62"/>
  <c r="U201" i="62"/>
  <c r="U198" i="62"/>
  <c r="AD198" i="62" s="1"/>
  <c r="U195" i="62"/>
  <c r="AD195" i="62" s="1"/>
  <c r="U192" i="62"/>
  <c r="AD192" i="62" s="1"/>
  <c r="AD189" i="62"/>
  <c r="U189" i="62"/>
  <c r="U186" i="62"/>
  <c r="AD186" i="62" s="1"/>
  <c r="AD183" i="62"/>
  <c r="U183" i="62"/>
  <c r="T183" i="62" s="1"/>
  <c r="AD180" i="62"/>
  <c r="U180" i="62"/>
  <c r="T180" i="62"/>
  <c r="U177" i="62"/>
  <c r="T168" i="62" s="1"/>
  <c r="AD174" i="62"/>
  <c r="AD171" i="62"/>
  <c r="U171" i="62"/>
  <c r="AD168" i="62"/>
  <c r="U168" i="62"/>
  <c r="U166" i="62"/>
  <c r="AD166" i="62" s="1"/>
  <c r="T166" i="62"/>
  <c r="AD164" i="62"/>
  <c r="U164" i="62"/>
  <c r="T164" i="62" s="1"/>
  <c r="U158" i="62"/>
  <c r="AD155" i="62"/>
  <c r="U155" i="62"/>
  <c r="T155" i="62"/>
  <c r="AD152" i="62"/>
  <c r="U152" i="62"/>
  <c r="T152" i="62" s="1"/>
  <c r="AD149" i="62"/>
  <c r="U149" i="62"/>
  <c r="T149" i="62"/>
  <c r="U146" i="62"/>
  <c r="AD146" i="62" s="1"/>
  <c r="T146" i="62"/>
  <c r="AD143" i="62"/>
  <c r="U143" i="62"/>
  <c r="T143" i="62"/>
  <c r="U140" i="62"/>
  <c r="T140" i="62" s="1"/>
  <c r="U135" i="62"/>
  <c r="T135" i="62" s="1"/>
  <c r="U132" i="62"/>
  <c r="AD132" i="62" s="1"/>
  <c r="AD129" i="62"/>
  <c r="U129" i="62"/>
  <c r="U126" i="62"/>
  <c r="AD126" i="62" s="1"/>
  <c r="U118" i="62"/>
  <c r="AD118" i="62" s="1"/>
  <c r="U116" i="62"/>
  <c r="T116" i="62" s="1"/>
  <c r="U114" i="62"/>
  <c r="T114" i="62" s="1"/>
  <c r="U112" i="62"/>
  <c r="AD112" i="62" s="1"/>
  <c r="AD109" i="62"/>
  <c r="U109" i="62"/>
  <c r="T109" i="62"/>
  <c r="AD106" i="62"/>
  <c r="U106" i="62"/>
  <c r="T106" i="62" s="1"/>
  <c r="AD103" i="62"/>
  <c r="U103" i="62"/>
  <c r="T103" i="62"/>
  <c r="U100" i="62"/>
  <c r="AD100" i="62" s="1"/>
  <c r="T100" i="62"/>
  <c r="AD97" i="62"/>
  <c r="U97" i="62"/>
  <c r="T97" i="62"/>
  <c r="U94" i="62"/>
  <c r="AD94" i="62" s="1"/>
  <c r="U91" i="62"/>
  <c r="AD91" i="62" s="1"/>
  <c r="AD88" i="62"/>
  <c r="U88" i="62"/>
  <c r="U85" i="62"/>
  <c r="AD85" i="62" s="1"/>
  <c r="U82" i="62"/>
  <c r="AD82" i="62" s="1"/>
  <c r="U79" i="62"/>
  <c r="AD79" i="62" s="1"/>
  <c r="AD76" i="62"/>
  <c r="U76" i="62"/>
  <c r="T76" i="62" s="1"/>
  <c r="AD64" i="62"/>
  <c r="U64" i="62"/>
  <c r="T64" i="62"/>
  <c r="U61" i="62"/>
  <c r="AD61" i="62" s="1"/>
  <c r="V60" i="62"/>
  <c r="AD58" i="62"/>
  <c r="U58" i="62"/>
  <c r="T58" i="62"/>
  <c r="U55" i="62"/>
  <c r="AD55" i="62" s="1"/>
  <c r="V51" i="62"/>
  <c r="AD49" i="62"/>
  <c r="U49" i="62"/>
  <c r="T49" i="62" s="1"/>
  <c r="AD43" i="62"/>
  <c r="U43" i="62"/>
  <c r="AD38" i="62"/>
  <c r="U38" i="62"/>
  <c r="T38" i="62"/>
  <c r="AD35" i="62"/>
  <c r="U35" i="62"/>
  <c r="U32" i="62"/>
  <c r="AD32" i="62" s="1"/>
  <c r="U29" i="62"/>
  <c r="T29" i="62" s="1"/>
  <c r="U24" i="62"/>
  <c r="AD24" i="62" s="1"/>
  <c r="AD19" i="62"/>
  <c r="U19" i="62"/>
  <c r="AD14" i="62"/>
  <c r="U14" i="62"/>
  <c r="U11" i="62"/>
  <c r="AD11" i="62" s="1"/>
  <c r="AD6" i="62"/>
  <c r="U6" i="62"/>
  <c r="T6" i="62" s="1"/>
  <c r="T186" i="62" l="1"/>
  <c r="AD29" i="62"/>
  <c r="T112" i="62"/>
  <c r="AD116" i="62"/>
  <c r="T132" i="62"/>
  <c r="AD140" i="62"/>
  <c r="AD114" i="62"/>
  <c r="T14" i="62"/>
  <c r="AD135" i="62"/>
  <c r="T126" i="62"/>
  <c r="T52" i="62"/>
  <c r="AD177" i="62"/>
  <c r="T35" i="61" l="1"/>
  <c r="AD83" i="60"/>
  <c r="U83" i="60"/>
  <c r="T83" i="60" s="1"/>
  <c r="U81" i="60"/>
  <c r="AD81" i="60" s="1"/>
  <c r="U79" i="60"/>
  <c r="AD79" i="60" s="1"/>
  <c r="T79" i="60"/>
  <c r="U77" i="60"/>
  <c r="AD77" i="60" s="1"/>
  <c r="U75" i="60"/>
  <c r="AD75" i="60" s="1"/>
  <c r="U73" i="60"/>
  <c r="T73" i="60" s="1"/>
  <c r="U71" i="60"/>
  <c r="AD71" i="60" s="1"/>
  <c r="U69" i="60"/>
  <c r="AD69" i="60" s="1"/>
  <c r="T69" i="60"/>
  <c r="AD67" i="60"/>
  <c r="U67" i="60"/>
  <c r="T67" i="60" s="1"/>
  <c r="AD65" i="60"/>
  <c r="U65" i="60"/>
  <c r="T65" i="60" s="1"/>
  <c r="U63" i="60"/>
  <c r="AD63" i="60" s="1"/>
  <c r="T63" i="60"/>
  <c r="U61" i="60"/>
  <c r="AD61" i="60" s="1"/>
  <c r="T61" i="60"/>
  <c r="U59" i="60"/>
  <c r="AD59" i="60" s="1"/>
  <c r="T59" i="60"/>
  <c r="U57" i="60"/>
  <c r="AD57" i="60" s="1"/>
  <c r="U53" i="60"/>
  <c r="AD53" i="60" s="1"/>
  <c r="U51" i="60"/>
  <c r="AD51" i="60" s="1"/>
  <c r="T51" i="60"/>
  <c r="U48" i="60"/>
  <c r="T48" i="60" s="1"/>
  <c r="U46" i="60"/>
  <c r="AD46" i="60" s="1"/>
  <c r="U44" i="60"/>
  <c r="AD44" i="60" s="1"/>
  <c r="U42" i="60"/>
  <c r="T42" i="60" s="1"/>
  <c r="U40" i="60"/>
  <c r="AD40" i="60" s="1"/>
  <c r="U38" i="60"/>
  <c r="AD38" i="60" s="1"/>
  <c r="T38" i="60"/>
  <c r="AD36" i="60"/>
  <c r="U36" i="60"/>
  <c r="T36" i="60"/>
  <c r="AD34" i="60"/>
  <c r="U34" i="60"/>
  <c r="T34" i="60" s="1"/>
  <c r="U32" i="60"/>
  <c r="AD32" i="60" s="1"/>
  <c r="T32" i="60"/>
  <c r="U30" i="60"/>
  <c r="AD30" i="60" s="1"/>
  <c r="U28" i="60"/>
  <c r="AD28" i="60" s="1"/>
  <c r="U26" i="60"/>
  <c r="AD26" i="60" s="1"/>
  <c r="T26" i="60"/>
  <c r="U24" i="60"/>
  <c r="AD24" i="60" s="1"/>
  <c r="U22" i="60"/>
  <c r="AD22" i="60" s="1"/>
  <c r="U20" i="60"/>
  <c r="AD20" i="60" s="1"/>
  <c r="T20" i="60"/>
  <c r="U18" i="60"/>
  <c r="AD18" i="60" s="1"/>
  <c r="U16" i="60"/>
  <c r="AD16" i="60" s="1"/>
  <c r="U14" i="60"/>
  <c r="T14" i="60" s="1"/>
  <c r="AD12" i="60"/>
  <c r="U12" i="60"/>
  <c r="T12" i="60" s="1"/>
  <c r="U10" i="60"/>
  <c r="AD10" i="60" s="1"/>
  <c r="U8" i="60"/>
  <c r="T8" i="60" s="1"/>
  <c r="T6" i="60"/>
  <c r="U6" i="60" s="1"/>
  <c r="AD6" i="60" s="1"/>
  <c r="AD88" i="57"/>
  <c r="U88" i="57"/>
  <c r="T88" i="57" s="1"/>
  <c r="AD86" i="57"/>
  <c r="U86" i="57"/>
  <c r="T86" i="57" s="1"/>
  <c r="AD83" i="57"/>
  <c r="U79" i="57"/>
  <c r="T79" i="57" s="1"/>
  <c r="AD76" i="57"/>
  <c r="U76" i="57"/>
  <c r="T76" i="57" s="1"/>
  <c r="U70" i="57"/>
  <c r="AD70" i="57" s="1"/>
  <c r="U68" i="57"/>
  <c r="T68" i="57" s="1"/>
  <c r="AD64" i="57"/>
  <c r="U64" i="57"/>
  <c r="T64" i="57" s="1"/>
  <c r="U57" i="57"/>
  <c r="AD57" i="57" s="1"/>
  <c r="AD54" i="57"/>
  <c r="U54" i="57"/>
  <c r="T54" i="57"/>
  <c r="U51" i="57"/>
  <c r="AD51" i="57" s="1"/>
  <c r="AD47" i="57"/>
  <c r="U47" i="57"/>
  <c r="AD44" i="57"/>
  <c r="U44" i="57"/>
  <c r="T44" i="57" s="1"/>
  <c r="U40" i="57"/>
  <c r="AD40" i="57" s="1"/>
  <c r="U37" i="57"/>
  <c r="AD37" i="57" s="1"/>
  <c r="AD30" i="57"/>
  <c r="U30" i="57"/>
  <c r="T30" i="57" s="1"/>
  <c r="U26" i="57"/>
  <c r="AD26" i="57" s="1"/>
  <c r="U21" i="57"/>
  <c r="AD21" i="57" s="1"/>
  <c r="AD14" i="57"/>
  <c r="U14" i="57"/>
  <c r="U11" i="57"/>
  <c r="AD11" i="57" s="1"/>
  <c r="AD8" i="57"/>
  <c r="U8" i="57"/>
  <c r="T8" i="57" s="1"/>
  <c r="AD5" i="57"/>
  <c r="U5" i="57"/>
  <c r="T5" i="57"/>
  <c r="U61" i="51"/>
  <c r="T61" i="51"/>
  <c r="U57" i="51"/>
  <c r="T57" i="51" s="1"/>
  <c r="AD55" i="51"/>
  <c r="U55" i="51"/>
  <c r="T55" i="51"/>
  <c r="U53" i="51"/>
  <c r="AD53" i="51" s="1"/>
  <c r="T53" i="51"/>
  <c r="U51" i="51"/>
  <c r="AD51" i="51" s="1"/>
  <c r="T51" i="51"/>
  <c r="U49" i="51"/>
  <c r="AD49" i="51" s="1"/>
  <c r="U47" i="51"/>
  <c r="AD47" i="51" s="1"/>
  <c r="T47" i="51"/>
  <c r="U45" i="51"/>
  <c r="AD45" i="51" s="1"/>
  <c r="T45" i="51"/>
  <c r="AD43" i="51"/>
  <c r="U43" i="51"/>
  <c r="T43" i="51" s="1"/>
  <c r="U41" i="51"/>
  <c r="AD41" i="51" s="1"/>
  <c r="T41" i="51"/>
  <c r="U39" i="51"/>
  <c r="AD39" i="51" s="1"/>
  <c r="T39" i="51"/>
  <c r="U35" i="51"/>
  <c r="AD35" i="51" s="1"/>
  <c r="T35" i="51"/>
  <c r="U31" i="51"/>
  <c r="AD31" i="51" s="1"/>
  <c r="T31" i="51"/>
  <c r="U27" i="51"/>
  <c r="AD27" i="51" s="1"/>
  <c r="U23" i="51"/>
  <c r="AD23" i="51" s="1"/>
  <c r="U19" i="51"/>
  <c r="AD19" i="51" s="1"/>
  <c r="U15" i="51"/>
  <c r="AD15" i="51" s="1"/>
  <c r="T15" i="51"/>
  <c r="AD11" i="51"/>
  <c r="T7" i="51"/>
  <c r="AD7" i="51" s="1"/>
  <c r="AD14" i="60" l="1"/>
  <c r="AD73" i="60"/>
  <c r="T16" i="60"/>
  <c r="T44" i="60"/>
  <c r="T75" i="60"/>
  <c r="T22" i="60"/>
  <c r="T28" i="60"/>
  <c r="T81" i="60"/>
  <c r="AD42" i="60"/>
  <c r="T40" i="60"/>
  <c r="T71" i="60"/>
  <c r="T18" i="60"/>
  <c r="T53" i="60"/>
  <c r="T77" i="60"/>
  <c r="AD8" i="60"/>
  <c r="AD48" i="60"/>
  <c r="T21" i="57"/>
  <c r="T37" i="57"/>
  <c r="T57" i="57"/>
  <c r="AD68" i="57"/>
  <c r="AD79" i="57"/>
  <c r="T51" i="57"/>
  <c r="T11" i="57"/>
  <c r="T23" i="51"/>
  <c r="T49"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tc={20608140-EDDF-4425-AD75-5A06470EEF5D}</author>
    <author>tc={5F55E7BC-7773-4B07-9C91-61895DC3A673}</author>
  </authors>
  <commentList>
    <comment ref="M19" authorId="0" shapeId="0" xr:uid="{20608140-EDDF-4425-AD75-5A06470EEF5D}">
      <text>
        <t>[Threaded comment]
Your version of Excel allows you to read this threaded comment; however, any edits to it will get removed if the file is opened in a newer version of Excel. Learn more: https://go.microsoft.com/fwlink/?linkid=870924
Comment:
    Ptikslinta veiklų pabaiga į 2028 II ketv.</t>
      </text>
    </comment>
    <comment ref="M32" authorId="1" shapeId="0" xr:uid="{5F55E7BC-7773-4B07-9C91-61895DC3A673}">
      <text>
        <t>[Threaded comment]
Your version of Excel allows you to read this threaded comment; however, any edits to it will get removed if the file is opened in a newer version of Excel. Learn more: https://go.microsoft.com/fwlink/?linkid=870924
Comment:
    Patikslinta veiklų pabaiga į 2027 m. II ketv.</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tc={482DA7C5-9F94-4948-BEEE-D352C9640E18}</author>
    <author>tc={A7B15A20-0E0A-4F73-AC1B-D67D72C8A051}</author>
  </authors>
  <commentList>
    <comment ref="F60" authorId="0" shapeId="0" xr:uid="{482DA7C5-9F94-4948-BEEE-D352C9640E18}">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A7B15A20-0E0A-4F73-AC1B-D67D72C8A051}">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<sst xmlns="http://schemas.openxmlformats.org/spreadsheetml/2006/main" count="4955" uniqueCount="908">
  <si>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</si>
  <si>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</si>
  <si>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</si>
  <si>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</si>
  <si>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</si>
  <si>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</si>
  <si>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</si>
  <si>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</si>
  <si>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</si>
  <si>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</si>
  <si>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</si>
  <si>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</si>
  <si>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</si>
  <si>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</si>
  <si>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</si>
  <si>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</si>
  <si>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</si>
  <si>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</si>
  <si>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</si>
  <si>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</si>
  <si>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</si>
  <si>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</si>
  <si>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</si>
  <si>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</si>
  <si>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</si>
  <si>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</si>
  <si>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</si>
  <si>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</si>
  <si>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</si>
  <si>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</si>
  <si>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</si>
  <si>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</si>
  <si>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</si>
  <si>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</si>
  <si>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</si>
  <si>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</si>
  <si>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</si>
  <si>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</si>
  <si>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</si>
  <si>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</si>
  <si>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</si>
  <si>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</si>
  <si>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</si>
  <si>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</si>
  <si>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</si>
  <si>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</si>
  <si>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</si>
  <si>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</si>
  <si>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</si>
  <si>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</si>
  <si>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</si>
  <si>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</si>
  <si>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</si>
  <si>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</si>
  <si>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</si>
  <si>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</si>
  <si>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</si>
  <si>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</si>
  <si>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</si>
  <si>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</si>
  <si>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</si>
  <si>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</si>
  <si>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</si>
  <si>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</si>
  <si>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</si>
  <si>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</si>
  <si>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</si>
  <si>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</si>
  <si>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</si>
  <si>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</si>
  <si>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</si>
  <si>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</si>
  <si>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</si>
  <si>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</si>
  <si>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</si>
  <si>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</si>
  <si>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</si>
  <si>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</si>
  <si>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</si>
  <si>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</si>
  <si>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</si>
  <si>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</si>
  <si>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</si>
  <si>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</si>
  <si>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</si>
  <si>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</si>
  <si>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</si>
  <si>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</si>
  <si>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</si>
  <si>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</si>
  <si>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</si>
  <si>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</si>
  <si>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</si>
  <si>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</si>
  <si>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</si>
  <si>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</si>
  <si>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</si>
  <si>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</si>
  <si>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</si>
  <si>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</si>
  <si>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</si>
  <si>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</si>
  <si>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</si>
  <si>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</si>
  <si>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</si>
  <si>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</si>
  <si>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</si>
  <si>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</si>
  <si>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</si>
  <si>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</si>
  <si>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</si>
  <si>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</si>
  <si>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</si>
  <si>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</si>
  <si>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</si>
  <si>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</si>
  <si>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</si>
  <si>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</si>
  <si>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</si>
  <si>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</si>
  <si>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</si>
  <si>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</si>
  <si>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</si>
  <si>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</si>
  <si>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</si>
  <si>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</si>
  <si>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</si>
  <si>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</si>
  <si>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</si>
  <si>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</si>
  <si>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</si>
  <si>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</si>
  <si>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</si>
  <si>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</si>
  <si>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</si>
  <si>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</si>
  <si>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</si>
  <si>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</si>
  <si>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</si>
  <si>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</si>
  <si>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</si>
  <si>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</si>
  <si>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</si>
  <si>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</si>
  <si>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</si>
  <si>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</si>
  <si>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</si>
  <si>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</si>
  <si>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</si>
  <si>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</si>
  <si>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</si>
  <si>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1 (2027)</t>
  </si>
  <si>
    <t>20-503-P</t>
  </si>
  <si>
    <t>3 (2027)</t>
  </si>
  <si>
    <t>Širvintų rajono savivladybės administracija</t>
  </si>
  <si>
    <t>Elektrėnų savivaldybės visuomenės sveikatos biuras</t>
  </si>
  <si>
    <t>80 (2029)</t>
  </si>
  <si>
    <t>495 (2029)</t>
  </si>
  <si>
    <t>3 (2029)</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</si>
  <si>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</si>
  <si>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</si>
  <si>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</si>
  <si>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</si>
  <si>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</si>
  <si>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</si>
  <si>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</si>
  <si>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</si>
  <si>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</si>
  <si>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</si>
  <si>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</si>
  <si>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</si>
  <si>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</si>
  <si>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</si>
  <si>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</si>
  <si>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</si>
  <si>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</si>
  <si>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</si>
  <si>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</si>
  <si>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</si>
  <si>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</si>
  <si>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</si>
  <si>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</si>
  <si>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</si>
  <si>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</si>
  <si>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</si>
  <si>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</si>
  <si>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</si>
  <si>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</si>
  <si>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</si>
  <si>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</si>
  <si>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</si>
  <si>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</si>
  <si>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</si>
  <si>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</si>
  <si>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</si>
  <si>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</si>
  <si>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</si>
  <si>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</si>
  <si>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</si>
  <si>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</si>
  <si>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</si>
  <si>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</si>
  <si>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</si>
  <si>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</si>
  <si>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</si>
  <si>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</si>
  <si>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</si>
  <si>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</si>
  <si>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</si>
  <si>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</si>
  <si>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</si>
  <si>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</si>
  <si>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</si>
  <si>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</si>
  <si>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</si>
  <si>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</si>
  <si>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</si>
  <si>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</si>
  <si>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</si>
  <si>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</si>
  <si>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</si>
  <si>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</si>
  <si>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</si>
  <si>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</si>
  <si>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</si>
  <si>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</si>
  <si>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</si>
  <si>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</si>
  <si>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</si>
  <si>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</si>
  <si>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</si>
  <si>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</si>
  <si>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</si>
  <si>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</si>
  <si>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</si>
  <si>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</si>
  <si>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</si>
  <si>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</si>
  <si>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</si>
  <si>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</si>
  <si>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</si>
  <si>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</si>
  <si>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</si>
  <si>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</si>
  <si>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</si>
  <si>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</si>
  <si>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</si>
  <si>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</si>
  <si>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</si>
  <si>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</si>
  <si>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</si>
  <si>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</si>
  <si>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</si>
  <si>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</si>
  <si>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</si>
  <si>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</si>
  <si>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</si>
  <si>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</si>
  <si>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</si>
  <si>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</si>
  <si>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</si>
  <si>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</si>
  <si>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</si>
  <si>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</si>
  <si>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</si>
  <si>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</si>
  <si>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</si>
  <si>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</si>
  <si>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</si>
  <si>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</si>
  <si>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</si>
  <si>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</si>
  <si>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</si>
  <si>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</si>
  <si>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</si>
  <si>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</si>
  <si>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</si>
  <si>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</si>
  <si>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</si>
  <si>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</si>
  <si>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</si>
  <si>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</si>
  <si>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</si>
  <si>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</si>
  <si>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</si>
  <si>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</si>
  <si>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</si>
  <si>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</si>
  <si>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</si>
  <si>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</si>
  <si>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</si>
  <si>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</si>
  <si>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</si>
  <si>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</si>
  <si>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</si>
  <si>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</si>
  <si>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</si>
  <si>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</si>
  <si>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</si>
  <si>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</si>
  <si>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</si>
  <si>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</si>
  <si>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</si>
  <si>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</si>
  <si>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</si>
  <si>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</si>
  <si>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</si>
  <si>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</si>
  <si>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</si>
  <si>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</si>
  <si>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</si>
  <si>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</si>
  <si>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</si>
  <si>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</si>
  <si>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</si>
  <si>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</si>
  <si>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</si>
  <si>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</si>
  <si>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</si>
  <si>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</si>
  <si>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</si>
  <si>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</si>
  <si>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</si>
  <si>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</si>
  <si>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</si>
  <si>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</si>
  <si>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</si>
  <si>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</si>
  <si>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</si>
  <si>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</si>
  <si>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</si>
  <si>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</si>
  <si>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</si>
  <si>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</si>
  <si>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</si>
  <si>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</si>
  <si>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</si>
  <si>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</si>
  <si>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</si>
  <si>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</si>
  <si>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</si>
  <si>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</si>
  <si>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</si>
  <si>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</si>
  <si>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</si>
  <si>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</si>
  <si>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</si>
  <si>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</si>
  <si>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</si>
  <si>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2025 03</t>
  </si>
  <si>
    <t>2025 05</t>
  </si>
  <si>
    <t xml:space="preserve">
2024-05</t>
  </si>
  <si>
    <t>2024 10</t>
  </si>
  <si>
    <t>2024 12</t>
  </si>
  <si>
    <t>Vandens tiekimo ir nuotekų tvarkymo infrastruktūros plėtra Vilniaus r. (Lavoriškių k., Mickūnų mstl., Nemėžio k., Skaidiškių k. ir Šumsko mstl.)</t>
  </si>
  <si>
    <t>20-216-P</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</si>
  <si>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</si>
  <si>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</si>
  <si>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</si>
  <si>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</si>
  <si>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</si>
  <si>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</si>
  <si>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</si>
  <si>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</si>
  <si>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</si>
  <si>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</si>
  <si>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</si>
  <si>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</si>
  <si>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</si>
  <si>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</si>
  <si>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</si>
  <si>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</si>
  <si>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</si>
  <si>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</si>
  <si>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</si>
  <si>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</si>
  <si>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</si>
  <si>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</si>
  <si>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</si>
  <si>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</si>
  <si>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</si>
  <si>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</si>
  <si>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</si>
  <si>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</si>
  <si>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</si>
  <si>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</si>
  <si>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</si>
  <si>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</si>
  <si>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</si>
  <si>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</si>
  <si>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</si>
  <si>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</si>
  <si>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</si>
  <si>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</si>
  <si>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</si>
  <si>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</si>
  <si>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</si>
  <si>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</si>
  <si>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</si>
  <si>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</si>
  <si>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</si>
  <si>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</si>
  <si>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</si>
  <si>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</si>
  <si>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</si>
  <si>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</si>
  <si>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</si>
  <si>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</si>
  <si>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</si>
  <si>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</si>
  <si>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</si>
  <si>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</si>
  <si>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</si>
  <si>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</si>
  <si>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</si>
  <si>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</si>
  <si>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</si>
  <si>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</si>
  <si>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</si>
  <si>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</si>
  <si>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</si>
  <si>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</si>
  <si>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</si>
  <si>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</si>
  <si>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</si>
  <si>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</si>
  <si>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</si>
  <si>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</si>
  <si>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</si>
  <si>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</si>
  <si>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</si>
  <si>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</si>
  <si>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</si>
  <si>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</si>
  <si>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</si>
  <si>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</si>
  <si>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</si>
  <si>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</si>
  <si>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</si>
  <si>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</si>
  <si>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</si>
  <si>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</si>
  <si>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</si>
  <si>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</si>
  <si>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</si>
  <si>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</si>
  <si>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</si>
  <si>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</si>
  <si>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</si>
  <si>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</si>
  <si>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</si>
  <si>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</si>
  <si>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</si>
  <si>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</si>
  <si>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</si>
  <si>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</si>
  <si>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</si>
  <si>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</si>
  <si>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</si>
  <si>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</si>
  <si>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</si>
  <si>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</si>
  <si>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</si>
  <si>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</si>
  <si>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</si>
  <si>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</si>
  <si>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</si>
  <si>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</si>
  <si>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</si>
  <si>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</si>
  <si>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</si>
  <si>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</si>
  <si>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</si>
  <si>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</si>
  <si>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</si>
  <si>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</si>
  <si>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</si>
  <si>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</si>
  <si>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</si>
  <si>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</si>
  <si>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</si>
  <si>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</si>
  <si>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</si>
  <si>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</si>
  <si>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</si>
  <si>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</si>
  <si>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</si>
  <si>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</si>
  <si>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</si>
  <si>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</si>
  <si>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</si>
  <si>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</si>
  <si>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</si>
  <si>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</si>
  <si>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</si>
  <si>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</si>
  <si>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</si>
  <si>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</si>
  <si>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</si>
  <si>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</si>
  <si>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</si>
  <si>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</si>
  <si>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</si>
  <si>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</si>
  <si>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</si>
  <si>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</si>
  <si>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</si>
  <si>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</si>
  <si>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</si>
  <si>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</si>
  <si>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</si>
  <si>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</si>
  <si>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</si>
  <si>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</si>
  <si>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</si>
  <si>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</si>
  <si>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</si>
  <si>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</si>
  <si>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</si>
  <si>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</si>
  <si>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</si>
  <si>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</si>
  <si>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</si>
  <si>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</si>
  <si>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</si>
  <si>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</si>
  <si>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</si>
  <si>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</si>
  <si>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</si>
  <si>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</si>
  <si>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</si>
  <si>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</si>
  <si>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</si>
  <si>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</si>
  <si>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</si>
  <si>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</si>
  <si>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</si>
  <si>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</si>
  <si>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</si>
  <si>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</si>
  <si>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</si>
  <si>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</si>
  <si>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</si>
  <si>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</si>
  <si>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</si>
  <si>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</si>
  <si>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</si>
  <si>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</si>
  <si>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</si>
  <si>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</si>
  <si>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</si>
  <si>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</si>
  <si>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</si>
  <si>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</si>
  <si>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</si>
  <si>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</si>
  <si>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</si>
  <si>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</si>
  <si>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</si>
  <si>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</si>
  <si>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</si>
  <si>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</si>
  <si>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</si>
  <si>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</si>
  <si>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</si>
  <si>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</si>
  <si>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</si>
  <si>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</si>
  <si>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</si>
  <si>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</si>
  <si>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</si>
  <si>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</si>
  <si>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</si>
  <si>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</si>
  <si>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</si>
  <si>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</si>
  <si>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</si>
  <si>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</si>
  <si>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</si>
  <si>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</si>
  <si>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</si>
  <si>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</si>
  <si>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</si>
  <si>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</si>
  <si>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</si>
  <si>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</si>
  <si>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</si>
  <si>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</si>
  <si>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</si>
  <si>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</si>
  <si>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</si>
  <si>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</si>
  <si>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</si>
  <si>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</si>
  <si>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</si>
  <si>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</si>
  <si>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</si>
  <si>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</si>
  <si>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</si>
  <si>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</si>
  <si>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</si>
  <si>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</si>
  <si>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</si>
  <si>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</si>
  <si>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</si>
  <si>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</si>
  <si>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</si>
  <si>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</si>
  <si>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</si>
  <si>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</si>
  <si>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</si>
  <si>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</si>
  <si>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</si>
  <si>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</si>
  <si>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</si>
  <si>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</si>
  <si>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1 700 (2027)</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</si>
  <si>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</si>
  <si>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</si>
  <si>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</si>
  <si>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</si>
  <si>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</si>
  <si>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</si>
  <si>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</si>
  <si>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</si>
  <si>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</si>
  <si>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</si>
  <si>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</si>
  <si>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</si>
  <si>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</si>
  <si>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</si>
  <si>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</si>
  <si>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</si>
  <si>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</si>
  <si>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</si>
  <si>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</si>
  <si>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</si>
  <si>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</si>
  <si>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</si>
  <si>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</si>
  <si>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</si>
  <si>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</si>
  <si>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</si>
  <si>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</si>
  <si>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</si>
  <si>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</si>
  <si>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</si>
  <si>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</si>
  <si>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</si>
  <si>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</si>
  <si>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</si>
  <si>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</si>
  <si>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</si>
  <si>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</si>
  <si>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</si>
  <si>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</si>
  <si>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</si>
  <si>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</si>
  <si>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</si>
  <si>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</si>
  <si>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</si>
  <si>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</si>
  <si>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</si>
  <si>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</si>
  <si>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</si>
  <si>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</si>
  <si>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</si>
  <si>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</si>
  <si>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</si>
  <si>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</si>
  <si>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</si>
  <si>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</si>
  <si>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</si>
  <si>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SM</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</si>
  <si>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</si>
  <si>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</si>
  <si>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</si>
  <si>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</si>
  <si>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</si>
  <si>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</si>
  <si>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</si>
  <si>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</si>
  <si>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</si>
  <si>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</si>
  <si>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</si>
  <si>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</si>
  <si>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</si>
  <si>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</si>
  <si>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</si>
  <si>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</si>
  <si>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</si>
  <si>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</si>
  <si>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</si>
  <si>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</si>
  <si>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</si>
  <si>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</si>
  <si>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</si>
  <si>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</si>
  <si>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</si>
  <si>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</si>
  <si>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</si>
  <si>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</si>
  <si>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</si>
  <si>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</si>
  <si>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</si>
  <si>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</si>
  <si>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</si>
  <si>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</si>
  <si>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</si>
  <si>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</si>
  <si>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</si>
  <si>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</si>
  <si>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</si>
  <si>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</si>
  <si>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</si>
  <si>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</si>
  <si>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</si>
  <si>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</si>
  <si>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</si>
  <si>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</si>
  <si>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</si>
  <si>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</si>
  <si>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</si>
  <si>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</si>
  <si>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</si>
  <si>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</si>
  <si>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</si>
  <si>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</si>
  <si>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</si>
  <si>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</si>
  <si>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</si>
  <si>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</si>
  <si>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</si>
  <si>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</si>
  <si>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</si>
  <si>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</si>
  <si>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</si>
  <si>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</si>
  <si>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</si>
  <si>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</si>
  <si>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</si>
  <si>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</si>
  <si>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</si>
  <si>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</si>
  <si>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</si>
  <si>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</si>
  <si>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</si>
  <si>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</si>
  <si>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</si>
  <si>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</si>
  <si>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</si>
  <si>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</si>
  <si>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</si>
  <si>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</si>
  <si>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</si>
  <si>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</si>
  <si>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</si>
  <si>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</si>
  <si>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</si>
  <si>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</si>
  <si>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</si>
  <si>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</si>
  <si>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</si>
  <si>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</si>
  <si>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</si>
  <si>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</si>
  <si>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</si>
  <si>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</si>
  <si>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</si>
  <si>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</si>
  <si>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</si>
  <si>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</si>
  <si>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</si>
  <si>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</si>
  <si>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</si>
  <si>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</si>
  <si>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</si>
  <si>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</si>
  <si>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</si>
  <si>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</si>
  <si>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</si>
  <si>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</si>
  <si>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</si>
  <si>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</si>
  <si>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</si>
  <si>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</si>
  <si>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</si>
  <si>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</si>
  <si>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</si>
  <si>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</si>
  <si>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</si>
  <si>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</si>
  <si>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</si>
  <si>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</si>
  <si>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</si>
  <si>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</si>
  <si>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</si>
  <si>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</si>
  <si>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</si>
  <si>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</si>
  <si>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</si>
  <si>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</si>
  <si>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</si>
  <si>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</si>
  <si>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</si>
  <si>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</si>
  <si>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</si>
  <si>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</si>
  <si>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</si>
  <si>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</si>
  <si>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</si>
  <si>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</si>
  <si>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</si>
  <si>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</si>
  <si>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</si>
  <si>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</si>
  <si>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</si>
  <si>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</si>
  <si>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</si>
  <si>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t xml:space="preserve">
2025-05-30</t>
  </si>
  <si>
    <r>
      <t xml:space="preserve">
</t>
    </r>
    <r>
      <rPr>
        <sz val="10"/>
        <rFont val="Times New Roman"/>
        <family val="1"/>
      </rPr>
      <t>2024-11</t>
    </r>
  </si>
  <si>
    <r>
      <t xml:space="preserve">
</t>
    </r>
    <r>
      <rPr>
        <sz val="10"/>
        <rFont val="Times New Roman"/>
        <family val="1"/>
      </rPr>
      <t>2025-01</t>
    </r>
  </si>
  <si>
    <r>
      <t xml:space="preserve">
</t>
    </r>
    <r>
      <rPr>
        <sz val="10"/>
        <rFont val="Times New Roman"/>
        <family val="1"/>
      </rPr>
      <t>2025-03</t>
    </r>
  </si>
  <si>
    <t>24 585  (2029)</t>
  </si>
  <si>
    <t xml:space="preserve">
60
(2029)
</t>
  </si>
  <si>
    <t>2025 07</t>
  </si>
  <si>
    <t>20-222-P</t>
  </si>
  <si>
    <t>UAB „Švenčionių komunalinis centras"</t>
  </si>
  <si>
    <t>Išmaniųjų technologijų diegimas, tyrimai, informavimas ir komunikacija (I etapas)</t>
  </si>
  <si>
    <t>20-330-P</t>
  </si>
  <si>
    <t>Išmaniųjų technologijų diegimas, tyrimai, informavimas ir komunikacija (II etapas)</t>
  </si>
  <si>
    <t>4.2. Priemonių, skatinančių kūrybinių industrijų plėtrą Vilniaus regione, įgyvendinimas</t>
  </si>
  <si>
    <t>Švenčionių r. savivaldybės administracija</t>
  </si>
  <si>
    <t>20-331-P</t>
  </si>
  <si>
    <t>Išmaniųjų technologijų diegimas, tyrimai, informavimas ir komunikacija (III etapas)</t>
  </si>
  <si>
    <t>4.3. Priemonių skatinančių švietimo paslaugų plėtrą Vilniaus regione diegimas</t>
  </si>
  <si>
    <r>
      <t xml:space="preserve">80 </t>
    </r>
    <r>
      <rPr>
        <strike/>
        <sz val="10"/>
        <rFont val="Times New Roman"/>
        <family val="1"/>
      </rPr>
      <t>(2026)</t>
    </r>
    <r>
      <rPr>
        <sz val="10"/>
        <rFont val="Times New Roman"/>
        <family val="1"/>
      </rPr>
      <t xml:space="preserve">
(2029)</t>
    </r>
  </si>
  <si>
    <r>
      <t xml:space="preserve">3600 </t>
    </r>
    <r>
      <rPr>
        <strike/>
        <sz val="10"/>
        <rFont val="Times New Roman"/>
        <family val="1"/>
      </rPr>
      <t>(2026)</t>
    </r>
    <r>
      <rPr>
        <sz val="10"/>
        <rFont val="Times New Roman"/>
        <family val="1"/>
      </rPr>
      <t xml:space="preserve"> (2029)</t>
    </r>
  </si>
  <si>
    <r>
      <t xml:space="preserve">80 </t>
    </r>
    <r>
      <rPr>
        <strike/>
        <sz val="10"/>
        <rFont val="Times New Roman"/>
        <family val="1"/>
      </rPr>
      <t>(2026)</t>
    </r>
    <r>
      <rPr>
        <sz val="10"/>
        <rFont val="Times New Roman"/>
        <family val="1"/>
      </rPr>
      <t xml:space="preserve"> (2029)</t>
    </r>
  </si>
  <si>
    <r>
      <t xml:space="preserve">2 </t>
    </r>
    <r>
      <rPr>
        <strike/>
        <sz val="10"/>
        <rFont val="Times New Roman"/>
        <family val="1"/>
      </rPr>
      <t>(2026)</t>
    </r>
    <r>
      <rPr>
        <sz val="10"/>
        <rFont val="Times New Roman"/>
        <family val="1"/>
      </rPr>
      <t xml:space="preserve"> (2029)</t>
    </r>
  </si>
  <si>
    <t xml:space="preserve"> 2026-01</t>
  </si>
  <si>
    <t>80 
(2029)</t>
  </si>
  <si>
    <t>5604 (2029)</t>
  </si>
  <si>
    <t>1 
(2029)</t>
  </si>
  <si>
    <t>Socialinio būsto plėtra Šalčininkų rajono savivaldybėje</t>
  </si>
  <si>
    <t>Dienos užimtumo centro įrengimas Širvintų mieste**</t>
  </si>
  <si>
    <t>2025 09</t>
  </si>
  <si>
    <t>2026 07</t>
  </si>
  <si>
    <t>20-431-P</t>
  </si>
  <si>
    <t>Socialinių paslaugų intelekto ir (ar) psichikos negalią turintiems ir socialiai pažeidžiamiems asmenims plėtra Vilniaus regione XIX</t>
  </si>
  <si>
    <r>
      <rPr>
        <b/>
        <sz val="11"/>
        <color theme="1"/>
        <rFont val="Calibri"/>
        <family val="2"/>
        <scheme val="minor"/>
      </rPr>
      <t>**PASTABA.</t>
    </r>
    <r>
      <rPr>
        <sz val="11"/>
        <color theme="1"/>
        <rFont val="Calibri"/>
        <family val="2"/>
        <charset val="186"/>
        <scheme val="minor"/>
      </rPr>
      <t xml:space="preserve"> Pakeitus RPPL ir pavėlinus projekto pradžios datą, kvietimas Nr. 20-410-P paskelbtas be šios poveiklės, o poveiklei suplanuotas naujas kvietimas Nr. 20-431-P</t>
    </r>
  </si>
  <si>
    <t>20-332-P</t>
  </si>
  <si>
    <t>Viešosios turizmo infrastruktūros modernizavimas ar sukūrimas (XVI  etapas)</t>
  </si>
  <si>
    <t>20-333-P</t>
  </si>
  <si>
    <t>Viešosios turizmo infrastruktūros modernizavimas ar sukūrimas (XVII  etapas)</t>
  </si>
  <si>
    <t>2025-05-30</t>
  </si>
  <si>
    <t>Šalčininkų vandenvietės atnaujinimas, rekonstruojant VGĮ infrastruktūrą (Išbrauktas projektas „1.4. Šalčininkų vandenvietės atnaujinimas, rekonstruojant VGĮ infrastruktūrą“ (keitimas patvirtintas Vilniaus regiono plėtros tarybos 2025 m. birželio 17 d. sprendimu Nr. TS- „Dėl Vilniaus regiono plėtros tarybos 2023 m. kovo 1 d. sprendimo Nr. TS-9 „Dėl 2022–2030 m. Vilniaus regiono plėtros plano patvirtinimo“ pakeitimo“).)</t>
  </si>
  <si>
    <t>20-223-P</t>
  </si>
  <si>
    <t>20-224-P</t>
  </si>
  <si>
    <t>Šalčininkų vandenvietės atnaujinimas, rekonstruojant geriamojo vandens gavybos infrastruktūrą</t>
  </si>
  <si>
    <t>UAB "Vilniaus vandenys"</t>
  </si>
  <si>
    <t>20-426-P***</t>
  </si>
  <si>
    <t>Socialinių paslaugų intelekto ir (ar) psichikos negalią turintiems ir socialiai pažeidžiamiems asmenims plėtra Vilniaus regione XXII</t>
  </si>
  <si>
    <t>Bendruomeninių paslaugų modernizavimas ir plėtra Ukmergės rajono savivaldybėje</t>
  </si>
  <si>
    <t>Grupinio gyvenimo namų steigimas Ukmergės rajono savivaldybėje</t>
  </si>
  <si>
    <t>20-432-P</t>
  </si>
  <si>
    <t>Socialinių paslaugų intelekto ir (ar) psichikos negalią turintiems ir socialiai pažeidžiamiems asmenims plėtra Vilniaus regione XX</t>
  </si>
  <si>
    <t>2026 09</t>
  </si>
  <si>
    <t>20-433-P</t>
  </si>
  <si>
    <t>Socialinių paslaugų intelekto ir (ar) psichikos negalią turintiems ir socialiai pažeidžiamiems asmenims plėtra Vilniaus regione XXI</t>
  </si>
  <si>
    <t>Dienos užimtumo centro / Socialinių dirbtuvių steigimas Ukmergės rajono savivaldybėje</t>
  </si>
  <si>
    <r>
      <rPr>
        <b/>
        <sz val="11"/>
        <color theme="1"/>
        <rFont val="Calibri"/>
        <family val="2"/>
        <scheme val="minor"/>
      </rPr>
      <t>***PASTABA.</t>
    </r>
    <r>
      <rPr>
        <sz val="11"/>
        <color theme="1"/>
        <rFont val="Calibri"/>
        <family val="2"/>
        <charset val="186"/>
        <scheme val="minor"/>
      </rPr>
      <t xml:space="preserve"> Pakeitus RPPL, priemonės poveiklė 2.5 panaikinta, bet įtraukta nauja poveiklė 1.24. Kadangi tai tos pačios Ukmergės rajono savivaldybės projektas, tai tikslinama 2.5 poveiklei planuoto kvietimo Nr. 20-426-P informacija, pritaikant jį 1.24 poveiklei, nekeičiant kvietimo numerio.</t>
    </r>
  </si>
  <si>
    <t>Pasirašyta finansavimo sutartis</t>
  </si>
  <si>
    <t>vertinamas PĮP</t>
  </si>
  <si>
    <t xml:space="preserve">  -</t>
  </si>
  <si>
    <t xml:space="preserve">   - </t>
  </si>
  <si>
    <t xml:space="preserve">  - </t>
  </si>
  <si>
    <t>(PĮP nebus teikiamas - projektas naikinamas po RPPL pakeitimo (2025-09-22 sprendimas Nr. TS-8))</t>
  </si>
  <si>
    <t>Veikla perkeliama į Kvietimą Nr. 20-321-P</t>
  </si>
  <si>
    <t>NEBEVYKDOMA</t>
  </si>
  <si>
    <t>20-334-P</t>
  </si>
  <si>
    <t>Viešosios turizmo infrastruktūros modernizavimas ar sukūrimas (XVIII  etapas)</t>
  </si>
  <si>
    <t>1.29 Totoriškių ežero rytinės pakrantės ir Trakų senamiesčio kultūros objektų pritaikymas lankyti</t>
  </si>
  <si>
    <t>20-335-P</t>
  </si>
  <si>
    <t>Vilniaus miesto su priemiesčiais plėtra (VI etapas)</t>
  </si>
  <si>
    <t>1.13 Naujamiesčio pietinės dalies atgaivinimas, įrengiant viešąją erdvę ties Naugarduko g. 47</t>
  </si>
  <si>
    <t>1.14. Pašilaičių šiaurinės dalies atgaivinimas, įrengiant viešąją erdvę ties Bendorių g.</t>
  </si>
  <si>
    <t>1.15. Žirmūnų šiaurinės dalies atgaivinimas, įrengiant viešąją erdvę šalia Žukausko g.</t>
  </si>
  <si>
    <t>1.16. Pilaitės šiaurinės dalies atgaivinimas, įrengiant viešąją erdvę tarp Karaliaučiaus ir Varnės g.</t>
  </si>
  <si>
    <t xml:space="preserve">1.17. Karoliniškių vakarinės dalies atgaivinimas, įrengiant viešąją erdvę ties V. Maciulevičiaus g.  </t>
  </si>
  <si>
    <t>1.18. Grigiškių pietinės dalies atgaivinimas, sutvarkant viešąją erdvę ties Afindevičių g.</t>
  </si>
  <si>
    <t>Nevykdomas</t>
  </si>
  <si>
    <t>20-107-P</t>
  </si>
  <si>
    <t xml:space="preserve">Vilniaus viešojo transporto priemonių parko atnaujinimas </t>
  </si>
  <si>
    <t xml:space="preserve">2.6  Vilniaus viešojo transporto priemonių parko atnaujinimas </t>
  </si>
  <si>
    <t>UAB „Vilniaus viešasis transportas“</t>
  </si>
  <si>
    <t>2026 m. 01 mėn.</t>
  </si>
  <si>
    <r>
      <t>2026 m. 02 mėn.</t>
    </r>
    <r>
      <rPr>
        <i/>
        <sz val="11"/>
        <color rgb="FFFF0000"/>
        <rFont val="Times New Roman"/>
        <family val="1"/>
        <charset val="186"/>
      </rPr>
      <t xml:space="preserve"> </t>
    </r>
  </si>
  <si>
    <t>Nebevykdoma</t>
  </si>
  <si>
    <t>20-225-P</t>
  </si>
  <si>
    <t>20-226-P</t>
  </si>
  <si>
    <t>Dviračiams skirtos infrastruktūros metinis naudotojų skaičius</t>
  </si>
  <si>
    <t>20-336-P</t>
  </si>
  <si>
    <t>Viešosios turizmo infrastruktūros modernizavimas ar sukūrimas (XIX  etapas)</t>
  </si>
  <si>
    <t>1.30.	 Eišiškių kultūros objektų pritaikymas lankyti</t>
  </si>
  <si>
    <t>20-337-P</t>
  </si>
  <si>
    <t>Inovatyvių kūrybinės ekonomikos ir bendro infrastruktūros naudojimo iniciatyvų plėtra (III etapas)</t>
  </si>
  <si>
    <t>2.3 Kūrybinių erdvių įrengimas Merkinės dvaro sodybos, vad. Pavlovo respublika,  oficinos pastate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</si>
</sst>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Red]#,##0"/>
    <numFmt numFmtId="166" formatCode="yyyy\-mm\-dd;@"/>
    <numFmt numFmtId="167" formatCode="#,##0.0"/>
  </numFmts>
  <fonts count="6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sz val="12"/>
      <color theme="1"/>
      <name val="Times New Roman"/>
      <family val="1"/>
    </font>
    <font>
      <i/>
      <sz val="10"/>
      <color theme="0" tint="-0.499984740745262"/>
      <name val="Times New Roman"/>
      <family val="1"/>
      <charset val="186"/>
    </font>
    <font>
      <b/>
      <sz val="11"/>
      <color theme="1"/>
      <name val="Calibri"/>
      <family val="2"/>
      <scheme val="minor"/>
    </font>
    <font>
      <i/>
      <sz val="10"/>
      <color theme="0" tint="-0.499984740745262"/>
      <name val="Times New Roman"/>
      <family val="1"/>
    </font>
    <font>
      <b/>
      <i/>
      <sz val="12"/>
      <name val="Times New Roman"/>
      <family val="1"/>
      <charset val="186"/>
    </font>
    <font>
      <i/>
      <strike/>
      <sz val="11"/>
      <color theme="1"/>
      <name val="Times New Roman"/>
      <family val="1"/>
      <charset val="186"/>
    </font>
    <font>
      <i/>
      <strike/>
      <sz val="11"/>
      <name val="Times New Roman"/>
      <family val="1"/>
      <charset val="186"/>
    </font>
    <font>
      <i/>
      <sz val="11"/>
      <color rgb="FFFF0000"/>
      <name val="Times New Roman"/>
      <family val="1"/>
      <charset val="186"/>
    </font>
    <font>
      <sz val="10"/>
      <color theme="1"/>
      <name val="Calibri"/>
      <family val="2"/>
      <charset val="186"/>
      <scheme val="minor"/>
    </font>
    <font>
      <strike/>
      <sz val="9"/>
      <name val="Times New Roman"/>
      <family val="1"/>
    </font>
    <font>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83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1" fillId="0" borderId="30"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7" borderId="2" xfId="0" applyFont="1" applyFill="1" applyBorder="1" applyAlignment="1">
      <alignment horizontal="left" vertical="top" wrapText="1"/>
    </xf>
    <xf numFmtId="0" fontId="32" fillId="7" borderId="2" xfId="0" applyFont="1" applyFill="1" applyBorder="1" applyAlignment="1">
      <alignment vertical="top" wrapText="1"/>
    </xf>
    <xf numFmtId="0" fontId="42" fillId="7" borderId="2" xfId="0" applyFont="1" applyFill="1" applyBorder="1" applyAlignment="1">
      <alignment horizontal="left" vertical="top" wrapText="1"/>
    </xf>
    <xf numFmtId="0" fontId="32" fillId="7" borderId="2" xfId="0" applyFont="1" applyFill="1" applyBorder="1" applyAlignment="1">
      <alignment horizontal="left" vertical="top"/>
    </xf>
    <xf numFmtId="3" fontId="43" fillId="7"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7" borderId="7" xfId="0" applyFont="1" applyFill="1" applyBorder="1" applyAlignment="1">
      <alignment horizontal="left" vertical="top"/>
    </xf>
    <xf numFmtId="0" fontId="32" fillId="7" borderId="7" xfId="0" applyFont="1" applyFill="1" applyBorder="1" applyAlignment="1">
      <alignment horizontal="left" vertical="top" wrapText="1"/>
    </xf>
    <xf numFmtId="0" fontId="44" fillId="7" borderId="7" xfId="0" applyFont="1" applyFill="1" applyBorder="1" applyAlignment="1">
      <alignment horizontal="left" vertical="top" wrapText="1"/>
    </xf>
    <xf numFmtId="3" fontId="43" fillId="7" borderId="7" xfId="3" applyNumberFormat="1" applyFont="1" applyFill="1" applyBorder="1" applyAlignment="1">
      <alignment horizontal="left" vertical="top" wrapText="1"/>
    </xf>
    <xf numFmtId="0" fontId="32" fillId="7" borderId="3" xfId="0" applyFont="1" applyFill="1" applyBorder="1" applyAlignment="1">
      <alignment horizontal="left" vertical="top"/>
    </xf>
    <xf numFmtId="0" fontId="32" fillId="7" borderId="3" xfId="0" applyFont="1" applyFill="1" applyBorder="1" applyAlignment="1">
      <alignment horizontal="left" vertical="top" wrapText="1"/>
    </xf>
    <xf numFmtId="0" fontId="44" fillId="7"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5"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6" fillId="0" borderId="30" xfId="0" quotePrefix="1" applyFont="1" applyBorder="1" applyAlignment="1">
      <alignment horizontal="center" vertical="center" wrapText="1"/>
    </xf>
    <xf numFmtId="0" fontId="46" fillId="0" borderId="30" xfId="0" applyFont="1" applyBorder="1" applyAlignment="1">
      <alignment horizontal="center" vertical="center" wrapText="1"/>
    </xf>
    <xf numFmtId="0" fontId="46" fillId="0" borderId="30" xfId="0" quotePrefix="1" applyFont="1" applyBorder="1" applyAlignment="1">
      <alignment horizontal="left" vertical="center" wrapText="1"/>
    </xf>
    <xf numFmtId="0" fontId="46" fillId="0" borderId="30" xfId="0" applyFont="1" applyBorder="1" applyAlignment="1">
      <alignment vertical="center" wrapText="1"/>
    </xf>
    <xf numFmtId="0" fontId="46" fillId="0" borderId="1" xfId="0" quotePrefix="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vertical="center" wrapText="1"/>
    </xf>
    <xf numFmtId="0" fontId="46" fillId="0" borderId="1" xfId="0" quotePrefix="1" applyFont="1" applyBorder="1" applyAlignment="1">
      <alignment horizontal="left" vertical="center" wrapText="1"/>
    </xf>
    <xf numFmtId="0" fontId="46" fillId="0" borderId="1" xfId="0" quotePrefix="1" applyFont="1" applyBorder="1" applyAlignment="1">
      <alignment horizontal="left" vertical="center"/>
    </xf>
    <xf numFmtId="0" fontId="46" fillId="0" borderId="37" xfId="0" applyFont="1" applyBorder="1" applyAlignment="1">
      <alignment horizontal="center" vertical="center" wrapText="1"/>
    </xf>
    <xf numFmtId="0" fontId="46" fillId="0" borderId="37" xfId="0" quotePrefix="1" applyFont="1" applyBorder="1" applyAlignment="1">
      <alignment horizontal="center" vertical="center" wrapText="1"/>
    </xf>
    <xf numFmtId="0" fontId="46" fillId="0" borderId="37" xfId="0" applyFont="1" applyBorder="1" applyAlignment="1">
      <alignment vertical="center" wrapText="1"/>
    </xf>
    <xf numFmtId="0" fontId="46" fillId="0" borderId="37" xfId="0" quotePrefix="1" applyFont="1" applyBorder="1" applyAlignment="1">
      <alignment horizontal="left" vertical="center"/>
    </xf>
    <xf numFmtId="0" fontId="46" fillId="0" borderId="3" xfId="0" applyFont="1" applyBorder="1" applyAlignment="1">
      <alignment vertical="center" wrapText="1"/>
    </xf>
    <xf numFmtId="0" fontId="46" fillId="0" borderId="3" xfId="0" applyFont="1" applyBorder="1" applyAlignment="1">
      <alignment horizontal="center" vertical="center" wrapText="1"/>
    </xf>
    <xf numFmtId="0" fontId="46" fillId="0" borderId="3" xfId="0" quotePrefix="1" applyFont="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vertical="center" wrapText="1"/>
    </xf>
    <xf numFmtId="0" fontId="46" fillId="0" borderId="2" xfId="0" quotePrefix="1" applyFont="1" applyBorder="1" applyAlignment="1">
      <alignment horizontal="left" vertical="center"/>
    </xf>
    <xf numFmtId="0" fontId="46" fillId="0" borderId="2" xfId="0" quotePrefix="1" applyFont="1" applyBorder="1" applyAlignment="1">
      <alignment horizontal="center" vertical="center" wrapText="1"/>
    </xf>
    <xf numFmtId="0" fontId="48" fillId="0" borderId="0" xfId="0" applyFont="1"/>
    <xf numFmtId="0" fontId="46"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165" fontId="49" fillId="0" borderId="1" xfId="0" applyNumberFormat="1" applyFont="1" applyBorder="1" applyAlignment="1">
      <alignment horizontal="center" vertical="center" wrapText="1"/>
    </xf>
    <xf numFmtId="4" fontId="49" fillId="0" borderId="1" xfId="0" applyNumberFormat="1" applyFont="1" applyBorder="1" applyAlignment="1">
      <alignment horizontal="center" vertical="center" wrapText="1"/>
    </xf>
    <xf numFmtId="0" fontId="50"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6" fontId="4" fillId="0" borderId="0" xfId="0" applyNumberFormat="1" applyFont="1"/>
    <xf numFmtId="166" fontId="38" fillId="0" borderId="19" xfId="0" applyNumberFormat="1" applyFont="1" applyBorder="1" applyAlignment="1">
      <alignment horizontal="center"/>
    </xf>
    <xf numFmtId="166" fontId="38" fillId="0" borderId="21" xfId="0" applyNumberFormat="1" applyFont="1" applyBorder="1" applyAlignment="1">
      <alignment horizontal="center" vertical="top" wrapText="1"/>
    </xf>
    <xf numFmtId="166" fontId="0" fillId="0" borderId="0" xfId="0" applyNumberFormat="1"/>
    <xf numFmtId="0" fontId="4" fillId="0" borderId="2" xfId="0" applyFont="1" applyBorder="1" applyAlignment="1">
      <alignment horizontal="center" vertical="center" wrapText="1"/>
    </xf>
    <xf numFmtId="0" fontId="41" fillId="0" borderId="0" xfId="0" applyFont="1"/>
    <xf numFmtId="0" fontId="41" fillId="0" borderId="1" xfId="0" applyFont="1" applyBorder="1"/>
    <xf numFmtId="0" fontId="52" fillId="0" borderId="0" xfId="0" applyFont="1"/>
    <xf numFmtId="0" fontId="41" fillId="0" borderId="0" xfId="0" applyFont="1" applyAlignment="1">
      <alignment vertical="center"/>
    </xf>
    <xf numFmtId="0" fontId="41" fillId="0" borderId="1" xfId="0" applyFont="1" applyBorder="1" applyAlignment="1">
      <alignment vertical="center"/>
    </xf>
    <xf numFmtId="0" fontId="52" fillId="0" borderId="0" xfId="0" applyFont="1" applyAlignment="1">
      <alignment vertical="center"/>
    </xf>
    <xf numFmtId="0" fontId="52" fillId="0" borderId="1" xfId="0" applyFont="1" applyBorder="1" applyAlignment="1">
      <alignment vertical="center"/>
    </xf>
    <xf numFmtId="4" fontId="41" fillId="0" borderId="0" xfId="0" applyNumberFormat="1" applyFont="1" applyAlignment="1">
      <alignment vertical="center"/>
    </xf>
    <xf numFmtId="0" fontId="51" fillId="0" borderId="0" xfId="0" applyFont="1" applyAlignment="1">
      <alignment vertical="center"/>
    </xf>
    <xf numFmtId="4" fontId="51" fillId="0" borderId="0" xfId="0" applyNumberFormat="1" applyFont="1" applyAlignment="1">
      <alignment vertical="center"/>
    </xf>
    <xf numFmtId="3" fontId="41" fillId="0" borderId="0" xfId="0" applyNumberFormat="1" applyFont="1" applyAlignment="1">
      <alignment vertical="center"/>
    </xf>
    <xf numFmtId="0" fontId="45" fillId="0" borderId="0" xfId="0" applyFont="1" applyAlignment="1">
      <alignment vertical="center"/>
    </xf>
    <xf numFmtId="0" fontId="56" fillId="0" borderId="0" xfId="0" applyFont="1"/>
    <xf numFmtId="4" fontId="51" fillId="0" borderId="0" xfId="0" applyNumberFormat="1" applyFont="1" applyAlignment="1">
      <alignment horizontal="right" vertical="center"/>
    </xf>
    <xf numFmtId="49" fontId="41"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0" fillId="2" borderId="7" xfId="0" applyFont="1" applyFill="1" applyBorder="1" applyAlignment="1">
      <alignment vertical="top" wrapText="1"/>
    </xf>
    <xf numFmtId="0" fontId="30" fillId="2" borderId="3" xfId="0" applyFont="1" applyFill="1" applyBorder="1" applyAlignment="1">
      <alignment vertical="top" wrapText="1"/>
    </xf>
    <xf numFmtId="14" fontId="30" fillId="2" borderId="7" xfId="0" applyNumberFormat="1" applyFont="1" applyFill="1" applyBorder="1" applyAlignment="1">
      <alignment vertical="top" wrapText="1"/>
    </xf>
    <xf numFmtId="14" fontId="0" fillId="0" borderId="2" xfId="0" applyNumberFormat="1" applyBorder="1" applyAlignment="1">
      <alignment vertical="top"/>
    </xf>
    <xf numFmtId="0" fontId="46" fillId="7" borderId="30" xfId="0" quotePrefix="1" applyFont="1" applyFill="1" applyBorder="1" applyAlignment="1">
      <alignment horizontal="center" vertical="center" wrapText="1"/>
    </xf>
    <xf numFmtId="0" fontId="46" fillId="7" borderId="1" xfId="0" quotePrefix="1" applyFont="1" applyFill="1" applyBorder="1" applyAlignment="1">
      <alignment horizontal="center" vertical="center" wrapText="1"/>
    </xf>
    <xf numFmtId="0" fontId="46" fillId="7"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37"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9"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30" fillId="2" borderId="2" xfId="0" applyFont="1" applyFill="1" applyBorder="1" applyAlignment="1">
      <alignment horizontal="center" vertical="top"/>
    </xf>
    <xf numFmtId="14" fontId="30" fillId="2" borderId="2" xfId="0" applyNumberFormat="1" applyFont="1" applyFill="1" applyBorder="1" applyAlignment="1">
      <alignment horizontal="center" vertical="top"/>
    </xf>
    <xf numFmtId="0" fontId="9" fillId="2" borderId="2" xfId="0" applyFont="1" applyFill="1" applyBorder="1" applyAlignment="1">
      <alignment horizontal="center" vertical="top"/>
    </xf>
    <xf numFmtId="0" fontId="0" fillId="0" borderId="0" xfId="0" applyAlignment="1">
      <alignment horizontal="left" vertical="top" wrapText="1"/>
    </xf>
    <xf numFmtId="0" fontId="45" fillId="0" borderId="37" xfId="0" applyFont="1" applyBorder="1" applyAlignment="1">
      <alignment horizontal="center" vertical="center" wrapText="1"/>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56" xfId="0" applyFont="1" applyBorder="1" applyAlignment="1">
      <alignment horizontal="center" vertical="center"/>
    </xf>
    <xf numFmtId="0" fontId="38" fillId="0" borderId="1" xfId="0" applyFont="1" applyBorder="1" applyAlignment="1">
      <alignment horizontal="center" vertical="center"/>
    </xf>
    <xf numFmtId="0" fontId="46" fillId="0" borderId="0" xfId="0" applyFont="1"/>
    <xf numFmtId="0" fontId="53" fillId="0" borderId="30" xfId="0" applyFont="1" applyBorder="1" applyAlignment="1">
      <alignment horizontal="center" vertical="center" wrapText="1"/>
    </xf>
    <xf numFmtId="0" fontId="55" fillId="0" borderId="0" xfId="0" applyFont="1"/>
    <xf numFmtId="0" fontId="53" fillId="0" borderId="1"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 xfId="0" applyFont="1" applyBorder="1" applyAlignment="1">
      <alignment horizontal="center" vertical="center" wrapText="1"/>
    </xf>
    <xf numFmtId="3" fontId="53" fillId="0" borderId="1" xfId="0" applyNumberFormat="1" applyFont="1" applyBorder="1" applyAlignment="1">
      <alignment horizontal="center" vertical="center" wrapText="1"/>
    </xf>
    <xf numFmtId="0" fontId="53" fillId="0" borderId="7" xfId="0" quotePrefix="1" applyFont="1" applyBorder="1" applyAlignment="1">
      <alignment horizontal="center" vertical="center" wrapText="1"/>
    </xf>
    <xf numFmtId="167" fontId="53" fillId="0" borderId="1" xfId="0" applyNumberFormat="1" applyFont="1" applyBorder="1" applyAlignment="1">
      <alignment horizontal="center" vertical="center" wrapText="1"/>
    </xf>
    <xf numFmtId="0" fontId="53" fillId="0" borderId="3" xfId="0" applyFont="1" applyBorder="1" applyAlignment="1">
      <alignment horizontal="center" vertical="center" wrapText="1"/>
    </xf>
    <xf numFmtId="0" fontId="53" fillId="0" borderId="2" xfId="0" applyFont="1" applyBorder="1" applyAlignment="1">
      <alignment horizontal="center" vertical="center" wrapText="1"/>
    </xf>
    <xf numFmtId="4" fontId="53" fillId="0" borderId="7" xfId="0" applyNumberFormat="1" applyFont="1" applyBorder="1" applyAlignment="1">
      <alignment horizontal="center" vertical="center" wrapText="1"/>
    </xf>
    <xf numFmtId="0" fontId="46" fillId="0" borderId="26" xfId="0" applyFont="1" applyBorder="1"/>
    <xf numFmtId="0" fontId="53" fillId="0" borderId="2" xfId="0" applyFont="1" applyBorder="1" applyAlignment="1">
      <alignment vertical="center" wrapText="1"/>
    </xf>
    <xf numFmtId="4" fontId="53" fillId="0" borderId="2" xfId="0" applyNumberFormat="1" applyFont="1" applyBorder="1" applyAlignment="1">
      <alignment horizontal="center" vertical="center" wrapText="1"/>
    </xf>
    <xf numFmtId="0" fontId="53" fillId="0" borderId="7" xfId="0" applyFont="1" applyBorder="1" applyAlignment="1">
      <alignment vertical="center" wrapText="1"/>
    </xf>
    <xf numFmtId="0" fontId="53" fillId="0" borderId="3" xfId="0" applyFont="1" applyBorder="1" applyAlignment="1">
      <alignment vertical="center" wrapText="1"/>
    </xf>
    <xf numFmtId="4" fontId="53" fillId="0" borderId="31" xfId="0" applyNumberFormat="1" applyFont="1" applyBorder="1" applyAlignment="1">
      <alignment horizontal="center" vertical="center" wrapText="1"/>
    </xf>
    <xf numFmtId="0" fontId="46" fillId="0" borderId="0" xfId="0" applyFont="1" applyAlignment="1">
      <alignment horizontal="center" vertical="center"/>
    </xf>
    <xf numFmtId="0" fontId="53" fillId="0" borderId="1" xfId="0" applyFont="1" applyBorder="1" applyAlignment="1">
      <alignment horizontal="left" vertical="top" wrapText="1"/>
    </xf>
    <xf numFmtId="0" fontId="55" fillId="0" borderId="26" xfId="0" applyFont="1" applyBorder="1"/>
    <xf numFmtId="0" fontId="52" fillId="0" borderId="26" xfId="0" applyFont="1" applyBorder="1"/>
    <xf numFmtId="3" fontId="53" fillId="0" borderId="30" xfId="0" applyNumberFormat="1" applyFont="1" applyBorder="1" applyAlignment="1">
      <alignment horizontal="center" vertical="center" wrapText="1"/>
    </xf>
    <xf numFmtId="0" fontId="46" fillId="0" borderId="22" xfId="0" applyFont="1" applyBorder="1"/>
    <xf numFmtId="0" fontId="52" fillId="0" borderId="1" xfId="0" applyFont="1" applyBorder="1"/>
    <xf numFmtId="0" fontId="46" fillId="0" borderId="0" xfId="0" applyFont="1" applyAlignment="1">
      <alignment vertical="center"/>
    </xf>
    <xf numFmtId="4" fontId="53"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64" fillId="0" borderId="2" xfId="0" applyNumberFormat="1" applyFont="1" applyBorder="1" applyAlignment="1">
      <alignment horizontal="center" vertical="top"/>
    </xf>
    <xf numFmtId="0" fontId="64" fillId="0" borderId="7" xfId="0" applyFont="1" applyBorder="1" applyAlignment="1">
      <alignment horizontal="center" vertical="top"/>
    </xf>
    <xf numFmtId="0" fontId="64" fillId="0" borderId="3" xfId="0" applyFont="1" applyBorder="1" applyAlignment="1">
      <alignment horizontal="center" vertical="top"/>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49" fontId="9" fillId="2" borderId="1"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xf>
    <xf numFmtId="0" fontId="30" fillId="2" borderId="1" xfId="0" applyFont="1" applyFill="1" applyBorder="1" applyAlignment="1">
      <alignment horizontal="center" vertical="top"/>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3" xfId="0"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0" fontId="9" fillId="2" borderId="7" xfId="0"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0" fontId="1" fillId="2" borderId="7" xfId="0" applyFont="1" applyFill="1" applyBorder="1" applyAlignment="1">
      <alignment horizontal="center" vertical="top" wrapText="1"/>
    </xf>
    <xf numFmtId="0" fontId="29" fillId="2" borderId="7" xfId="0" applyFont="1" applyFill="1" applyBorder="1" applyAlignment="1">
      <alignment horizontal="center" vertical="top" wrapText="1"/>
    </xf>
    <xf numFmtId="49" fontId="4" fillId="0" borderId="2"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14" fontId="4" fillId="0" borderId="2" xfId="0" applyNumberFormat="1" applyFont="1" applyBorder="1" applyAlignment="1">
      <alignment horizontal="center" vertical="top"/>
    </xf>
    <xf numFmtId="0" fontId="4" fillId="0" borderId="7" xfId="0" applyFont="1" applyBorder="1" applyAlignment="1">
      <alignment horizontal="center" vertical="top"/>
    </xf>
    <xf numFmtId="0" fontId="4" fillId="0" borderId="3" xfId="0" applyFont="1" applyBorder="1" applyAlignment="1">
      <alignment horizontal="center" vertical="top"/>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28" fillId="0" borderId="1" xfId="0" applyFont="1" applyBorder="1" applyAlignment="1">
      <alignment horizontal="center" vertical="top"/>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14" fontId="30" fillId="0" borderId="1" xfId="0" applyNumberFormat="1" applyFont="1" applyBorder="1" applyAlignment="1">
      <alignment horizontal="center" vertical="top"/>
    </xf>
    <xf numFmtId="0" fontId="30" fillId="0" borderId="1" xfId="0" applyFont="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14" fontId="30" fillId="2" borderId="2" xfId="0" applyNumberFormat="1"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30" fillId="0" borderId="2"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29" fillId="2" borderId="2" xfId="0" applyNumberFormat="1"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30" fillId="2" borderId="1" xfId="0" applyNumberFormat="1" applyFont="1" applyFill="1" applyBorder="1" applyAlignment="1">
      <alignment horizontal="center" vertical="top"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5" fillId="0" borderId="0" xfId="0" applyFont="1" applyAlignment="1">
      <alignment horizont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14" fontId="62" fillId="0" borderId="1" xfId="0" applyNumberFormat="1" applyFont="1" applyBorder="1" applyAlignment="1">
      <alignment horizontal="center" vertical="center" wrapText="1"/>
    </xf>
    <xf numFmtId="0" fontId="62" fillId="0" borderId="1" xfId="0" applyFont="1" applyBorder="1" applyAlignment="1">
      <alignment horizontal="center" vertical="center" wrapText="1"/>
    </xf>
    <xf numFmtId="0" fontId="50" fillId="0" borderId="1" xfId="0" applyFont="1" applyBorder="1" applyAlignment="1">
      <alignment horizontal="center" vertical="center" wrapText="1"/>
    </xf>
    <xf numFmtId="4" fontId="49"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50" fillId="2" borderId="1" xfId="0" applyFont="1" applyFill="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14" fontId="50" fillId="0" borderId="1" xfId="0" applyNumberFormat="1" applyFont="1" applyBorder="1" applyAlignment="1">
      <alignment horizontal="center" vertical="center" wrapText="1"/>
    </xf>
    <xf numFmtId="0" fontId="60" fillId="0" borderId="5"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0" xfId="0" applyFont="1" applyAlignment="1">
      <alignment horizontal="center" vertical="center" wrapText="1"/>
    </xf>
    <xf numFmtId="0" fontId="60" fillId="0" borderId="60"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25" xfId="0" applyFont="1" applyBorder="1" applyAlignment="1">
      <alignment horizontal="center" vertical="center" wrapText="1"/>
    </xf>
    <xf numFmtId="0" fontId="51" fillId="0" borderId="0" xfId="0" applyFont="1" applyAlignment="1">
      <alignment horizontal="center"/>
    </xf>
    <xf numFmtId="0" fontId="45" fillId="0" borderId="32" xfId="0" applyFont="1" applyBorder="1" applyAlignment="1">
      <alignment horizontal="center" vertical="center" wrapText="1"/>
    </xf>
    <xf numFmtId="0" fontId="45" fillId="0" borderId="36"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30" xfId="0" applyFont="1" applyBorder="1" applyAlignment="1">
      <alignment horizontal="center" vertical="center"/>
    </xf>
    <xf numFmtId="0" fontId="45" fillId="0" borderId="1" xfId="0" applyFont="1" applyBorder="1" applyAlignment="1">
      <alignment horizontal="center" vertical="center" wrapText="1"/>
    </xf>
    <xf numFmtId="0" fontId="53" fillId="0" borderId="32"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37" xfId="0" applyFont="1" applyBorder="1" applyAlignment="1">
      <alignment horizontal="center" vertical="center" wrapText="1"/>
    </xf>
    <xf numFmtId="0" fontId="45" fillId="0" borderId="40"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52"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54" xfId="0" applyFont="1" applyBorder="1" applyAlignment="1">
      <alignment horizontal="center" vertical="center" wrapText="1"/>
    </xf>
    <xf numFmtId="4" fontId="53" fillId="0" borderId="30" xfId="0" quotePrefix="1" applyNumberFormat="1" applyFont="1" applyBorder="1" applyAlignment="1">
      <alignment horizontal="center" vertical="center" wrapText="1"/>
    </xf>
    <xf numFmtId="4" fontId="53" fillId="0" borderId="1" xfId="0" quotePrefix="1" applyNumberFormat="1" applyFont="1" applyBorder="1" applyAlignment="1">
      <alignment horizontal="center" vertical="center" wrapText="1"/>
    </xf>
    <xf numFmtId="4" fontId="53" fillId="0" borderId="37" xfId="0" quotePrefix="1" applyNumberFormat="1" applyFont="1" applyBorder="1" applyAlignment="1">
      <alignment horizontal="center" vertical="center" wrapText="1"/>
    </xf>
    <xf numFmtId="0" fontId="53" fillId="0" borderId="40"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31" xfId="0" applyFont="1" applyBorder="1" applyAlignment="1">
      <alignment horizontal="center" vertical="center" wrapText="1"/>
    </xf>
    <xf numFmtId="4" fontId="53" fillId="0" borderId="1" xfId="0" applyNumberFormat="1" applyFont="1" applyBorder="1" applyAlignment="1">
      <alignment horizontal="center" vertical="center" wrapText="1"/>
    </xf>
    <xf numFmtId="0" fontId="53" fillId="0" borderId="3" xfId="0" applyFont="1" applyBorder="1" applyAlignment="1">
      <alignment horizontal="center" vertical="center" wrapText="1"/>
    </xf>
    <xf numFmtId="0" fontId="53" fillId="0" borderId="2" xfId="0" applyFont="1" applyBorder="1" applyAlignment="1">
      <alignment horizontal="center" vertical="center" wrapText="1"/>
    </xf>
    <xf numFmtId="49" fontId="53" fillId="0" borderId="1" xfId="0" applyNumberFormat="1" applyFont="1" applyBorder="1" applyAlignment="1">
      <alignment horizontal="center" vertical="center" wrapText="1"/>
    </xf>
    <xf numFmtId="4" fontId="53" fillId="0" borderId="37" xfId="0" applyNumberFormat="1" applyFont="1" applyBorder="1" applyAlignment="1">
      <alignment horizontal="center" vertical="center" wrapText="1"/>
    </xf>
    <xf numFmtId="0" fontId="53" fillId="0" borderId="30" xfId="0" quotePrefix="1" applyFont="1" applyBorder="1" applyAlignment="1">
      <alignment horizontal="center" vertical="center" wrapText="1"/>
    </xf>
    <xf numFmtId="0" fontId="53" fillId="0" borderId="1" xfId="0" quotePrefix="1" applyFont="1" applyBorder="1" applyAlignment="1">
      <alignment horizontal="center" vertical="center" wrapText="1"/>
    </xf>
    <xf numFmtId="0" fontId="53" fillId="0" borderId="37" xfId="0" quotePrefix="1" applyFont="1" applyBorder="1" applyAlignment="1">
      <alignment horizontal="center" vertical="center" wrapText="1"/>
    </xf>
    <xf numFmtId="164" fontId="53" fillId="0" borderId="30" xfId="0" applyNumberFormat="1" applyFont="1" applyBorder="1" applyAlignment="1">
      <alignment horizontal="center" vertical="center" wrapText="1"/>
    </xf>
    <xf numFmtId="164" fontId="53" fillId="0" borderId="1" xfId="0" applyNumberFormat="1" applyFont="1" applyBorder="1" applyAlignment="1">
      <alignment horizontal="center" vertical="center" wrapText="1"/>
    </xf>
    <xf numFmtId="164" fontId="53" fillId="0" borderId="37" xfId="0" applyNumberFormat="1" applyFont="1" applyBorder="1" applyAlignment="1">
      <alignment horizontal="center" vertical="center" wrapText="1"/>
    </xf>
    <xf numFmtId="164" fontId="53" fillId="0" borderId="51" xfId="0" applyNumberFormat="1" applyFont="1" applyBorder="1" applyAlignment="1">
      <alignment horizontal="center" vertical="center" wrapText="1"/>
    </xf>
    <xf numFmtId="164" fontId="53" fillId="0" borderId="22" xfId="0" applyNumberFormat="1" applyFont="1" applyBorder="1" applyAlignment="1">
      <alignment horizontal="center" vertical="center" wrapText="1"/>
    </xf>
    <xf numFmtId="164" fontId="53" fillId="0" borderId="55" xfId="0" applyNumberFormat="1" applyFont="1" applyBorder="1" applyAlignment="1">
      <alignment horizontal="center" vertical="center" wrapText="1"/>
    </xf>
    <xf numFmtId="4" fontId="53" fillId="0" borderId="30" xfId="0" applyNumberFormat="1" applyFont="1" applyBorder="1" applyAlignment="1">
      <alignment horizontal="center" vertical="center" wrapText="1"/>
    </xf>
    <xf numFmtId="0" fontId="53" fillId="0" borderId="47" xfId="0" applyFont="1" applyBorder="1" applyAlignment="1">
      <alignment horizontal="center" vertical="center" wrapText="1"/>
    </xf>
    <xf numFmtId="0" fontId="53" fillId="0" borderId="40" xfId="0" quotePrefix="1" applyFont="1" applyBorder="1" applyAlignment="1">
      <alignment horizontal="center" vertical="center" wrapText="1"/>
    </xf>
    <xf numFmtId="0" fontId="53" fillId="0" borderId="7" xfId="0" quotePrefix="1" applyFont="1" applyBorder="1" applyAlignment="1">
      <alignment horizontal="center" vertical="center" wrapText="1"/>
    </xf>
    <xf numFmtId="0" fontId="53" fillId="0" borderId="31" xfId="0" quotePrefix="1" applyFont="1" applyBorder="1" applyAlignment="1">
      <alignment horizontal="center" vertical="center" wrapText="1"/>
    </xf>
    <xf numFmtId="4" fontId="53" fillId="0" borderId="40" xfId="0" quotePrefix="1" applyNumberFormat="1" applyFont="1" applyBorder="1" applyAlignment="1">
      <alignment horizontal="center" vertical="center" wrapText="1"/>
    </xf>
    <xf numFmtId="4" fontId="53" fillId="0" borderId="7" xfId="0" quotePrefix="1" applyNumberFormat="1" applyFont="1" applyBorder="1" applyAlignment="1">
      <alignment horizontal="center" vertical="center" wrapText="1"/>
    </xf>
    <xf numFmtId="4" fontId="53" fillId="0" borderId="31" xfId="0" quotePrefix="1" applyNumberFormat="1" applyFont="1" applyBorder="1" applyAlignment="1">
      <alignment horizontal="center" vertical="center" wrapText="1"/>
    </xf>
    <xf numFmtId="0" fontId="53" fillId="0" borderId="44" xfId="0" applyFont="1" applyBorder="1" applyAlignment="1">
      <alignment horizontal="center" vertical="center" wrapText="1"/>
    </xf>
    <xf numFmtId="0" fontId="53" fillId="0" borderId="49" xfId="0" applyFont="1" applyBorder="1" applyAlignment="1">
      <alignment horizontal="center" vertical="center" wrapText="1"/>
    </xf>
    <xf numFmtId="4" fontId="53" fillId="0" borderId="7" xfId="0" applyNumberFormat="1" applyFont="1" applyBorder="1" applyAlignment="1">
      <alignment horizontal="center" vertical="center" wrapText="1"/>
    </xf>
    <xf numFmtId="4" fontId="53" fillId="0" borderId="3" xfId="0" applyNumberFormat="1" applyFont="1" applyBorder="1" applyAlignment="1">
      <alignment horizontal="center" vertical="center" wrapText="1"/>
    </xf>
    <xf numFmtId="49" fontId="53" fillId="0" borderId="2" xfId="0" applyNumberFormat="1" applyFont="1" applyBorder="1" applyAlignment="1">
      <alignment horizontal="center" vertical="center" wrapText="1"/>
    </xf>
    <xf numFmtId="49" fontId="53" fillId="0" borderId="7" xfId="0" applyNumberFormat="1" applyFont="1" applyBorder="1" applyAlignment="1">
      <alignment horizontal="center" vertical="center" wrapText="1"/>
    </xf>
    <xf numFmtId="49" fontId="53" fillId="0" borderId="3" xfId="0" applyNumberFormat="1" applyFont="1" applyBorder="1" applyAlignment="1">
      <alignment horizontal="center" vertical="center" wrapText="1"/>
    </xf>
    <xf numFmtId="164" fontId="53" fillId="0" borderId="40" xfId="0" quotePrefix="1" applyNumberFormat="1" applyFont="1" applyBorder="1" applyAlignment="1">
      <alignment horizontal="center" vertical="center" wrapText="1"/>
    </xf>
    <xf numFmtId="164" fontId="53" fillId="0" borderId="7" xfId="0" quotePrefix="1" applyNumberFormat="1" applyFont="1" applyBorder="1" applyAlignment="1">
      <alignment horizontal="center" vertical="center" wrapText="1"/>
    </xf>
    <xf numFmtId="164" fontId="53" fillId="0" borderId="52" xfId="0" quotePrefix="1" applyNumberFormat="1" applyFont="1" applyBorder="1" applyAlignment="1">
      <alignment horizontal="center" vertical="center" wrapText="1"/>
    </xf>
    <xf numFmtId="164" fontId="53" fillId="0" borderId="57" xfId="0" quotePrefix="1" applyNumberFormat="1" applyFont="1" applyBorder="1" applyAlignment="1">
      <alignment horizontal="center" vertical="center" wrapText="1"/>
    </xf>
    <xf numFmtId="164" fontId="53" fillId="0" borderId="52" xfId="0" applyNumberFormat="1" applyFont="1" applyBorder="1" applyAlignment="1">
      <alignment horizontal="center" vertical="center" wrapText="1"/>
    </xf>
    <xf numFmtId="164" fontId="53" fillId="0" borderId="57" xfId="0" applyNumberFormat="1" applyFont="1" applyBorder="1" applyAlignment="1">
      <alignment horizontal="center" vertical="center" wrapText="1"/>
    </xf>
    <xf numFmtId="164" fontId="53" fillId="0" borderId="59" xfId="0" applyNumberFormat="1" applyFont="1" applyBorder="1" applyAlignment="1">
      <alignment horizontal="center" vertical="center" wrapText="1"/>
    </xf>
    <xf numFmtId="0" fontId="53" fillId="0" borderId="22" xfId="0" quotePrefix="1" applyFont="1" applyBorder="1" applyAlignment="1">
      <alignment horizontal="center" vertical="center" wrapText="1"/>
    </xf>
    <xf numFmtId="164" fontId="53" fillId="0" borderId="34" xfId="0" applyNumberFormat="1" applyFont="1" applyBorder="1" applyAlignment="1">
      <alignment horizontal="center" vertical="center" wrapText="1"/>
    </xf>
    <xf numFmtId="164" fontId="53" fillId="0" borderId="2" xfId="0" applyNumberFormat="1" applyFont="1" applyBorder="1" applyAlignment="1">
      <alignment horizontal="center" vertical="center" wrapText="1"/>
    </xf>
    <xf numFmtId="164" fontId="53" fillId="0" borderId="7" xfId="0" applyNumberFormat="1" applyFont="1" applyBorder="1" applyAlignment="1">
      <alignment horizontal="center" vertical="center" wrapText="1"/>
    </xf>
    <xf numFmtId="4" fontId="53" fillId="0" borderId="2" xfId="0" applyNumberFormat="1" applyFont="1" applyBorder="1" applyAlignment="1">
      <alignment horizontal="center" vertical="center" wrapText="1"/>
    </xf>
    <xf numFmtId="4" fontId="53" fillId="0" borderId="2" xfId="0" quotePrefix="1" applyNumberFormat="1" applyFont="1" applyBorder="1" applyAlignment="1">
      <alignment horizontal="center" vertical="center" wrapText="1"/>
    </xf>
    <xf numFmtId="4" fontId="53" fillId="0" borderId="31" xfId="0" applyNumberFormat="1" applyFont="1" applyBorder="1" applyAlignment="1">
      <alignment horizontal="center" vertical="center" wrapText="1"/>
    </xf>
    <xf numFmtId="4" fontId="53" fillId="0" borderId="40" xfId="0" applyNumberFormat="1" applyFont="1" applyBorder="1" applyAlignment="1">
      <alignment horizontal="center" vertical="center" wrapText="1"/>
    </xf>
    <xf numFmtId="164" fontId="53" fillId="0" borderId="40" xfId="0" applyNumberFormat="1" applyFont="1" applyBorder="1" applyAlignment="1">
      <alignment horizontal="center" vertical="center" wrapText="1"/>
    </xf>
    <xf numFmtId="164" fontId="53" fillId="0" borderId="31" xfId="0" applyNumberFormat="1" applyFont="1" applyBorder="1" applyAlignment="1">
      <alignment horizontal="center" vertical="center" wrapText="1"/>
    </xf>
    <xf numFmtId="0" fontId="53" fillId="0" borderId="45"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4" fontId="53" fillId="0" borderId="30" xfId="0" applyNumberFormat="1" applyFont="1" applyBorder="1" applyAlignment="1">
      <alignment horizontal="center" vertical="center"/>
    </xf>
    <xf numFmtId="4" fontId="53" fillId="0" borderId="1" xfId="0" applyNumberFormat="1" applyFont="1" applyBorder="1" applyAlignment="1">
      <alignment horizontal="center" vertical="center"/>
    </xf>
    <xf numFmtId="49" fontId="53" fillId="0" borderId="30" xfId="0" applyNumberFormat="1" applyFont="1" applyBorder="1" applyAlignment="1">
      <alignment horizontal="center" vertical="center" wrapText="1"/>
    </xf>
    <xf numFmtId="0" fontId="53" fillId="0" borderId="42" xfId="0" applyFont="1" applyBorder="1" applyAlignment="1">
      <alignment horizontal="center" vertical="center" wrapText="1"/>
    </xf>
    <xf numFmtId="164" fontId="53" fillId="0" borderId="5" xfId="0" applyNumberFormat="1" applyFont="1" applyBorder="1" applyAlignment="1">
      <alignment horizontal="center" vertical="center" wrapText="1"/>
    </xf>
    <xf numFmtId="4" fontId="53" fillId="0" borderId="2" xfId="0" applyNumberFormat="1" applyFont="1" applyBorder="1" applyAlignment="1">
      <alignment horizontal="center" vertical="center"/>
    </xf>
    <xf numFmtId="49" fontId="53" fillId="0" borderId="33" xfId="0" applyNumberFormat="1" applyFont="1" applyBorder="1" applyAlignment="1">
      <alignment horizontal="center" vertical="center" wrapText="1"/>
    </xf>
    <xf numFmtId="49" fontId="53" fillId="0" borderId="35" xfId="0" applyNumberFormat="1" applyFont="1" applyBorder="1" applyAlignment="1">
      <alignment horizontal="center" vertical="center" wrapText="1"/>
    </xf>
    <xf numFmtId="49" fontId="53" fillId="0" borderId="38" xfId="0" applyNumberFormat="1" applyFont="1" applyBorder="1" applyAlignment="1">
      <alignment horizontal="center" vertical="center" wrapText="1"/>
    </xf>
    <xf numFmtId="4" fontId="53" fillId="0" borderId="37" xfId="0" applyNumberFormat="1" applyFont="1" applyBorder="1" applyAlignment="1">
      <alignment horizontal="center" vertical="center"/>
    </xf>
    <xf numFmtId="4" fontId="53" fillId="0" borderId="40" xfId="0" applyNumberFormat="1" applyFont="1" applyBorder="1" applyAlignment="1">
      <alignment horizontal="center" vertical="center"/>
    </xf>
    <xf numFmtId="4" fontId="53" fillId="0" borderId="7" xfId="0" applyNumberFormat="1" applyFont="1" applyBorder="1" applyAlignment="1">
      <alignment horizontal="center" vertical="center"/>
    </xf>
    <xf numFmtId="4" fontId="53" fillId="0" borderId="31" xfId="0" applyNumberFormat="1" applyFont="1" applyBorder="1" applyAlignment="1">
      <alignment horizontal="center" vertical="center"/>
    </xf>
    <xf numFmtId="164" fontId="53" fillId="0" borderId="58" xfId="0" applyNumberFormat="1" applyFont="1" applyBorder="1" applyAlignment="1">
      <alignment horizontal="center" vertical="center" wrapText="1"/>
    </xf>
    <xf numFmtId="164" fontId="53" fillId="0" borderId="54" xfId="0" applyNumberFormat="1" applyFont="1" applyBorder="1" applyAlignment="1">
      <alignment horizontal="center" vertical="center" wrapText="1"/>
    </xf>
    <xf numFmtId="164" fontId="53" fillId="0" borderId="60" xfId="0" applyNumberFormat="1" applyFont="1" applyBorder="1" applyAlignment="1">
      <alignment horizontal="center" vertical="center" wrapText="1"/>
    </xf>
    <xf numFmtId="164" fontId="53" fillId="0" borderId="61" xfId="0" applyNumberFormat="1" applyFont="1" applyBorder="1" applyAlignment="1">
      <alignment horizontal="center" vertical="center" wrapText="1"/>
    </xf>
    <xf numFmtId="164" fontId="53" fillId="0" borderId="3" xfId="0" applyNumberFormat="1" applyFont="1" applyBorder="1" applyAlignment="1">
      <alignment horizontal="center" vertical="center" wrapText="1"/>
    </xf>
    <xf numFmtId="4" fontId="53" fillId="0" borderId="3" xfId="0" applyNumberFormat="1" applyFont="1" applyBorder="1" applyAlignment="1">
      <alignment horizontal="center" vertical="center"/>
    </xf>
    <xf numFmtId="4" fontId="53" fillId="0" borderId="3" xfId="0" quotePrefix="1" applyNumberFormat="1" applyFont="1" applyBorder="1" applyAlignment="1">
      <alignment horizontal="center" vertical="center" wrapText="1"/>
    </xf>
    <xf numFmtId="14" fontId="53" fillId="0" borderId="33" xfId="0" applyNumberFormat="1" applyFont="1" applyBorder="1" applyAlignment="1">
      <alignment horizontal="center" vertical="center" wrapText="1"/>
    </xf>
    <xf numFmtId="14" fontId="53" fillId="0" borderId="35" xfId="0" applyNumberFormat="1" applyFont="1" applyBorder="1" applyAlignment="1">
      <alignment horizontal="center" vertical="center" wrapText="1"/>
    </xf>
    <xf numFmtId="14" fontId="53" fillId="0" borderId="38" xfId="0" applyNumberFormat="1" applyFont="1" applyBorder="1" applyAlignment="1">
      <alignment horizontal="center" vertical="center" wrapText="1"/>
    </xf>
    <xf numFmtId="0" fontId="55" fillId="0" borderId="30" xfId="0" applyFont="1" applyBorder="1" applyAlignment="1">
      <alignment horizontal="center" vertical="center"/>
    </xf>
    <xf numFmtId="0" fontId="55" fillId="0" borderId="1" xfId="0" applyFont="1" applyBorder="1" applyAlignment="1">
      <alignment horizontal="center" vertical="center"/>
    </xf>
    <xf numFmtId="0" fontId="55" fillId="0" borderId="37" xfId="0" applyFont="1" applyBorder="1" applyAlignment="1">
      <alignment horizontal="center" vertical="center"/>
    </xf>
    <xf numFmtId="0" fontId="55" fillId="0" borderId="40" xfId="0" applyFont="1" applyBorder="1" applyAlignment="1">
      <alignment horizontal="center" vertical="center"/>
    </xf>
    <xf numFmtId="0" fontId="55" fillId="0" borderId="7" xfId="0" applyFont="1" applyBorder="1" applyAlignment="1">
      <alignment horizontal="center" vertical="center"/>
    </xf>
    <xf numFmtId="0" fontId="55" fillId="0" borderId="31" xfId="0" applyFont="1" applyBorder="1" applyAlignment="1">
      <alignment horizontal="center" vertical="center"/>
    </xf>
    <xf numFmtId="0" fontId="46" fillId="0" borderId="30"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37" xfId="0" applyFont="1" applyBorder="1" applyAlignment="1">
      <alignment horizontal="center" vertical="center" wrapText="1"/>
    </xf>
    <xf numFmtId="0" fontId="53" fillId="0" borderId="30" xfId="0" applyFont="1" applyBorder="1" applyAlignment="1">
      <alignment horizontal="center" vertical="center"/>
    </xf>
    <xf numFmtId="0" fontId="53" fillId="0" borderId="1" xfId="0" applyFont="1" applyBorder="1" applyAlignment="1">
      <alignment horizontal="center" vertical="center"/>
    </xf>
    <xf numFmtId="0" fontId="53" fillId="0" borderId="37" xfId="0" applyFont="1" applyBorder="1" applyAlignment="1">
      <alignment horizontal="center" vertical="center"/>
    </xf>
    <xf numFmtId="0" fontId="53" fillId="0" borderId="33"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32" xfId="0" applyFont="1" applyBorder="1" applyAlignment="1">
      <alignment horizontal="center" vertical="center"/>
    </xf>
    <xf numFmtId="0" fontId="55" fillId="0" borderId="34" xfId="0" applyFont="1" applyBorder="1" applyAlignment="1">
      <alignment horizontal="center" vertical="center"/>
    </xf>
    <xf numFmtId="0" fontId="55" fillId="0" borderId="36" xfId="0" applyFont="1" applyBorder="1" applyAlignment="1">
      <alignment horizontal="center" vertical="center"/>
    </xf>
    <xf numFmtId="0" fontId="46" fillId="0" borderId="40"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3" xfId="0" applyFont="1" applyBorder="1" applyAlignment="1">
      <alignment horizontal="center" vertical="center" wrapText="1"/>
    </xf>
    <xf numFmtId="0" fontId="55" fillId="0" borderId="33" xfId="0" applyFont="1" applyBorder="1" applyAlignment="1">
      <alignment horizontal="center" vertical="center"/>
    </xf>
    <xf numFmtId="0" fontId="55" fillId="0" borderId="35" xfId="0" applyFont="1" applyBorder="1" applyAlignment="1">
      <alignment horizontal="center" vertical="center"/>
    </xf>
    <xf numFmtId="0" fontId="55" fillId="0" borderId="38" xfId="0" applyFont="1" applyBorder="1" applyAlignment="1">
      <alignment horizontal="center" vertical="center"/>
    </xf>
    <xf numFmtId="0" fontId="46" fillId="0" borderId="2" xfId="0" applyFont="1" applyBorder="1" applyAlignment="1">
      <alignment horizontal="center" vertical="center" wrapText="1"/>
    </xf>
    <xf numFmtId="164" fontId="46" fillId="0" borderId="30" xfId="0" applyNumberFormat="1" applyFont="1" applyBorder="1" applyAlignment="1">
      <alignment horizontal="center" vertical="center"/>
    </xf>
    <xf numFmtId="164" fontId="46" fillId="0" borderId="1" xfId="0" applyNumberFormat="1" applyFont="1" applyBorder="1" applyAlignment="1">
      <alignment horizontal="center" vertical="center"/>
    </xf>
    <xf numFmtId="164" fontId="46" fillId="0" borderId="37" xfId="0" applyNumberFormat="1" applyFont="1" applyBorder="1" applyAlignment="1">
      <alignment horizontal="center" vertical="center"/>
    </xf>
    <xf numFmtId="0" fontId="53" fillId="0" borderId="40" xfId="0" applyFont="1" applyBorder="1" applyAlignment="1">
      <alignment horizontal="center" vertical="center"/>
    </xf>
    <xf numFmtId="0" fontId="53" fillId="0" borderId="7" xfId="0" applyFont="1" applyBorder="1" applyAlignment="1">
      <alignment horizontal="center" vertical="center"/>
    </xf>
    <xf numFmtId="0" fontId="53" fillId="0" borderId="31" xfId="0" applyFont="1" applyBorder="1" applyAlignment="1">
      <alignment horizontal="center" vertical="center"/>
    </xf>
    <xf numFmtId="0" fontId="53" fillId="0" borderId="5"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58" xfId="0" applyFont="1" applyBorder="1" applyAlignment="1">
      <alignment horizontal="center" vertical="center" wrapText="1"/>
    </xf>
    <xf numFmtId="0" fontId="52" fillId="0" borderId="44" xfId="0" applyFont="1" applyBorder="1" applyAlignment="1">
      <alignment horizontal="center" vertical="center"/>
    </xf>
    <xf numFmtId="0" fontId="52" fillId="0" borderId="47" xfId="0" applyFont="1" applyBorder="1" applyAlignment="1">
      <alignment horizontal="center" vertical="center"/>
    </xf>
    <xf numFmtId="0" fontId="53" fillId="0" borderId="40"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52" fillId="0" borderId="49" xfId="0" applyFont="1" applyBorder="1" applyAlignment="1">
      <alignment horizontal="center" vertical="center"/>
    </xf>
    <xf numFmtId="49" fontId="53" fillId="0" borderId="45" xfId="0" applyNumberFormat="1" applyFont="1" applyBorder="1" applyAlignment="1">
      <alignment horizontal="center" vertical="center" wrapText="1"/>
    </xf>
    <xf numFmtId="49" fontId="53" fillId="0" borderId="48" xfId="0" applyNumberFormat="1" applyFont="1" applyBorder="1" applyAlignment="1">
      <alignment horizontal="center" vertical="center" wrapText="1"/>
    </xf>
    <xf numFmtId="164" fontId="53" fillId="0" borderId="45" xfId="0" applyNumberFormat="1" applyFont="1" applyBorder="1" applyAlignment="1">
      <alignment horizontal="center" vertical="center" wrapText="1"/>
    </xf>
    <xf numFmtId="164" fontId="53" fillId="0" borderId="48"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8" xfId="0" applyFont="1" applyBorder="1" applyAlignment="1">
      <alignment horizontal="center" vertical="center" wrapText="1"/>
    </xf>
    <xf numFmtId="14" fontId="45" fillId="0" borderId="29" xfId="0" applyNumberFormat="1" applyFont="1" applyBorder="1" applyAlignment="1">
      <alignment horizontal="center" vertical="center" wrapText="1"/>
    </xf>
    <xf numFmtId="0" fontId="45"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4" fontId="45" fillId="0" borderId="45" xfId="0"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4" fillId="0" borderId="37"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7"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14" fontId="45" fillId="0" borderId="33" xfId="0" applyNumberFormat="1" applyFont="1" applyBorder="1" applyAlignment="1">
      <alignment horizontal="center" vertical="center" wrapText="1"/>
    </xf>
    <xf numFmtId="0" fontId="45"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14" fontId="51" fillId="0" borderId="33" xfId="0" applyNumberFormat="1" applyFont="1" applyBorder="1" applyAlignment="1">
      <alignment horizontal="center" vertical="center" wrapText="1"/>
    </xf>
    <xf numFmtId="0" fontId="51" fillId="0" borderId="3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8" xfId="0" applyFont="1" applyBorder="1" applyAlignment="1">
      <alignment horizontal="center" vertical="center" wrapText="1"/>
    </xf>
    <xf numFmtId="14" fontId="51" fillId="0" borderId="29" xfId="0" applyNumberFormat="1" applyFont="1" applyBorder="1" applyAlignment="1">
      <alignment horizontal="center" vertical="center" wrapText="1"/>
    </xf>
    <xf numFmtId="0" fontId="51" fillId="0" borderId="29" xfId="0" applyFont="1" applyBorder="1" applyAlignment="1">
      <alignment horizontal="center" vertical="center" wrapText="1"/>
    </xf>
    <xf numFmtId="164" fontId="41" fillId="0" borderId="28" xfId="0" applyNumberFormat="1" applyFont="1" applyBorder="1" applyAlignment="1">
      <alignment horizontal="center" vertical="center" wrapText="1"/>
    </xf>
    <xf numFmtId="0" fontId="28" fillId="0" borderId="29" xfId="0" applyFont="1" applyBorder="1" applyAlignment="1">
      <alignment horizontal="center" vertical="center" wrapText="1"/>
    </xf>
    <xf numFmtId="0" fontId="4" fillId="0" borderId="3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1" fillId="0" borderId="35"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28" xfId="0"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4" fontId="57" fillId="0" borderId="1" xfId="0" applyNumberFormat="1" applyFont="1" applyBorder="1" applyAlignment="1">
      <alignment horizontal="center" vertical="center" wrapText="1"/>
    </xf>
    <xf numFmtId="4" fontId="57" fillId="0" borderId="37" xfId="0" applyNumberFormat="1" applyFont="1" applyBorder="1" applyAlignment="1">
      <alignment horizontal="center" vertical="center" wrapText="1"/>
    </xf>
    <xf numFmtId="0" fontId="8" fillId="0" borderId="40" xfId="0" applyFont="1" applyBorder="1" applyAlignment="1">
      <alignment horizontal="center" vertical="center" wrapText="1"/>
    </xf>
    <xf numFmtId="0" fontId="1" fillId="0" borderId="1" xfId="0" applyFont="1" applyBorder="1" applyAlignment="1">
      <alignment horizontal="center" vertical="center" wrapText="1"/>
    </xf>
    <xf numFmtId="4" fontId="59" fillId="0" borderId="1" xfId="0" applyNumberFormat="1" applyFont="1" applyBorder="1" applyAlignment="1">
      <alignment horizontal="center" vertical="center" wrapText="1"/>
    </xf>
    <xf numFmtId="4" fontId="59" fillId="0" borderId="37" xfId="0" applyNumberFormat="1" applyFont="1" applyBorder="1" applyAlignment="1">
      <alignment horizontal="center" vertical="center" wrapText="1"/>
    </xf>
    <xf numFmtId="0" fontId="59" fillId="0" borderId="37"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4" fillId="0" borderId="3" xfId="0" applyFont="1" applyBorder="1" applyAlignment="1">
      <alignment horizontal="center" vertical="center" wrapText="1"/>
    </xf>
    <xf numFmtId="14" fontId="51" fillId="0" borderId="45" xfId="0" applyNumberFormat="1" applyFont="1" applyBorder="1" applyAlignment="1">
      <alignment horizontal="center" vertical="center" wrapText="1"/>
    </xf>
    <xf numFmtId="0" fontId="51" fillId="0" borderId="50" xfId="0" applyFont="1" applyBorder="1" applyAlignment="1">
      <alignment horizontal="center" vertical="center" wrapText="1"/>
    </xf>
    <xf numFmtId="4" fontId="4" fillId="0" borderId="31" xfId="0" applyNumberFormat="1" applyFont="1" applyBorder="1" applyAlignment="1">
      <alignment horizontal="center" vertical="center" wrapText="1"/>
    </xf>
    <xf numFmtId="14" fontId="51" fillId="0" borderId="6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1"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1"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38" xfId="0" applyFont="1" applyBorder="1" applyAlignment="1">
      <alignment horizontal="center" vertical="center" wrapText="1"/>
    </xf>
    <xf numFmtId="0" fontId="51" fillId="0" borderId="4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3" xfId="0" applyFont="1" applyBorder="1" applyAlignment="1">
      <alignment horizontal="center" vertical="center" wrapText="1"/>
    </xf>
    <xf numFmtId="0" fontId="28" fillId="0" borderId="33" xfId="0" applyFont="1" applyBorder="1" applyAlignment="1">
      <alignment horizontal="center" vertical="center" wrapText="1"/>
    </xf>
    <xf numFmtId="0" fontId="4" fillId="0" borderId="4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28" fillId="0" borderId="43"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0"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7" xfId="0" applyFont="1" applyBorder="1" applyAlignment="1">
      <alignment horizontal="center" vertical="center" wrapText="1"/>
    </xf>
    <xf numFmtId="0" fontId="36" fillId="0" borderId="0" xfId="0" applyFont="1"/>
    <xf numFmtId="0" fontId="0" fillId="0" borderId="0" xfId="0"/>
    <xf numFmtId="0" fontId="0" fillId="0" borderId="0" xfId="0" applyAlignment="1">
      <alignment horizontal="left"/>
    </xf>
    <xf numFmtId="166" fontId="46" fillId="0" borderId="30" xfId="0" applyNumberFormat="1" applyFont="1" applyBorder="1" applyAlignment="1">
      <alignment horizontal="center" vertical="center" wrapText="1"/>
    </xf>
    <xf numFmtId="166" fontId="46" fillId="0" borderId="1" xfId="0" applyNumberFormat="1" applyFont="1" applyBorder="1" applyAlignment="1">
      <alignment horizontal="center" vertical="center" wrapText="1"/>
    </xf>
    <xf numFmtId="0" fontId="46" fillId="0" borderId="30" xfId="0" applyFont="1" applyBorder="1" applyAlignment="1">
      <alignment horizontal="center" vertical="center"/>
    </xf>
    <xf numFmtId="0" fontId="46" fillId="0" borderId="1" xfId="0" applyFont="1" applyBorder="1" applyAlignment="1">
      <alignment horizontal="center" vertical="center"/>
    </xf>
    <xf numFmtId="17" fontId="46" fillId="0" borderId="30" xfId="0" applyNumberFormat="1" applyFont="1" applyBorder="1" applyAlignment="1">
      <alignment horizontal="center" vertical="center" wrapText="1"/>
    </xf>
    <xf numFmtId="4" fontId="46" fillId="0" borderId="30" xfId="0" applyNumberFormat="1" applyFont="1" applyBorder="1" applyAlignment="1">
      <alignment horizontal="center" vertical="center"/>
    </xf>
    <xf numFmtId="4" fontId="46" fillId="0" borderId="1" xfId="0" applyNumberFormat="1" applyFont="1" applyBorder="1" applyAlignment="1">
      <alignment horizontal="center" vertical="center"/>
    </xf>
    <xf numFmtId="4" fontId="46" fillId="0" borderId="30" xfId="0" applyNumberFormat="1" applyFont="1" applyBorder="1" applyAlignment="1">
      <alignment horizontal="center" vertical="center" wrapText="1"/>
    </xf>
    <xf numFmtId="4" fontId="46" fillId="0" borderId="1" xfId="0" applyNumberFormat="1" applyFont="1" applyBorder="1" applyAlignment="1">
      <alignment horizontal="center" vertical="center" wrapText="1"/>
    </xf>
    <xf numFmtId="3" fontId="46" fillId="0" borderId="30" xfId="0" applyNumberFormat="1" applyFont="1" applyBorder="1" applyAlignment="1">
      <alignment horizontal="center" vertical="center"/>
    </xf>
    <xf numFmtId="3" fontId="46" fillId="0" borderId="1" xfId="0" applyNumberFormat="1" applyFont="1" applyBorder="1" applyAlignment="1">
      <alignment horizontal="center" vertical="center"/>
    </xf>
    <xf numFmtId="3" fontId="46" fillId="0" borderId="30"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4" fontId="46" fillId="0" borderId="37" xfId="0" applyNumberFormat="1" applyFont="1" applyBorder="1" applyAlignment="1">
      <alignment horizontal="center" vertical="center"/>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49" fontId="46" fillId="0" borderId="1" xfId="0" applyNumberFormat="1" applyFont="1" applyBorder="1" applyAlignment="1">
      <alignment horizontal="center" vertical="center"/>
    </xf>
    <xf numFmtId="49" fontId="46" fillId="0" borderId="37" xfId="0" applyNumberFormat="1" applyFont="1" applyBorder="1" applyAlignment="1">
      <alignment horizontal="center" vertical="center"/>
    </xf>
    <xf numFmtId="166" fontId="46" fillId="0" borderId="35" xfId="0" applyNumberFormat="1" applyFont="1" applyBorder="1" applyAlignment="1">
      <alignment horizontal="center" vertical="center"/>
    </xf>
    <xf numFmtId="166" fontId="46" fillId="0" borderId="38" xfId="0" applyNumberFormat="1" applyFont="1" applyBorder="1" applyAlignment="1">
      <alignment horizontal="center" vertical="center"/>
    </xf>
    <xf numFmtId="0" fontId="46" fillId="0" borderId="44" xfId="0" quotePrefix="1" applyFont="1" applyBorder="1" applyAlignment="1">
      <alignment horizontal="center" vertical="center" wrapText="1"/>
    </xf>
    <xf numFmtId="0" fontId="46" fillId="0" borderId="47" xfId="0" quotePrefix="1" applyFont="1" applyBorder="1" applyAlignment="1">
      <alignment horizontal="center" vertical="center" wrapText="1"/>
    </xf>
    <xf numFmtId="0" fontId="46" fillId="0" borderId="62" xfId="0" quotePrefix="1" applyFont="1" applyBorder="1" applyAlignment="1">
      <alignment horizontal="center" vertical="center" wrapText="1"/>
    </xf>
    <xf numFmtId="0" fontId="46" fillId="0" borderId="40" xfId="0" quotePrefix="1" applyFont="1" applyBorder="1" applyAlignment="1">
      <alignment horizontal="center" vertical="center" wrapText="1"/>
    </xf>
    <xf numFmtId="0" fontId="46" fillId="0" borderId="7" xfId="0" quotePrefix="1" applyFont="1" applyBorder="1" applyAlignment="1">
      <alignment horizontal="center" vertical="center" wrapText="1"/>
    </xf>
    <xf numFmtId="0" fontId="46" fillId="0" borderId="3" xfId="0" quotePrefix="1" applyFont="1" applyBorder="1" applyAlignment="1">
      <alignment horizontal="center" vertical="center" wrapText="1"/>
    </xf>
    <xf numFmtId="3" fontId="46" fillId="0" borderId="37" xfId="0" applyNumberFormat="1" applyFont="1" applyBorder="1" applyAlignment="1">
      <alignment horizontal="center" vertical="center" wrapText="1"/>
    </xf>
    <xf numFmtId="3" fontId="46" fillId="0" borderId="37" xfId="0" applyNumberFormat="1" applyFont="1" applyBorder="1" applyAlignment="1">
      <alignment horizontal="center" vertical="center"/>
    </xf>
    <xf numFmtId="0" fontId="46" fillId="0" borderId="37" xfId="0" applyFont="1" applyBorder="1" applyAlignment="1">
      <alignment horizontal="center" vertical="center"/>
    </xf>
    <xf numFmtId="4" fontId="46" fillId="0" borderId="37" xfId="0" applyNumberFormat="1" applyFont="1" applyBorder="1" applyAlignment="1">
      <alignment horizontal="center" vertical="center" wrapText="1"/>
    </xf>
    <xf numFmtId="166" fontId="46" fillId="0" borderId="33" xfId="0" applyNumberFormat="1" applyFont="1" applyBorder="1" applyAlignment="1">
      <alignment horizontal="center" vertical="center" wrapText="1"/>
    </xf>
    <xf numFmtId="166" fontId="46"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4" fontId="46" fillId="0" borderId="40" xfId="0" applyNumberFormat="1" applyFont="1" applyBorder="1" applyAlignment="1">
      <alignment horizontal="center" vertical="center" wrapText="1"/>
    </xf>
    <xf numFmtId="4" fontId="46" fillId="0" borderId="31" xfId="0" applyNumberFormat="1" applyFont="1" applyBorder="1" applyAlignment="1">
      <alignment horizontal="center" vertical="center" wrapText="1"/>
    </xf>
    <xf numFmtId="0" fontId="46" fillId="0" borderId="30" xfId="0" quotePrefix="1" applyFont="1" applyBorder="1" applyAlignment="1">
      <alignment horizontal="center" vertical="center" wrapText="1"/>
    </xf>
    <xf numFmtId="0" fontId="46" fillId="0" borderId="37" xfId="0" quotePrefix="1" applyFont="1" applyBorder="1" applyAlignment="1">
      <alignment horizontal="center" vertical="center" wrapText="1"/>
    </xf>
    <xf numFmtId="16" fontId="46" fillId="0" borderId="32" xfId="0" quotePrefix="1" applyNumberFormat="1" applyFont="1" applyBorder="1" applyAlignment="1">
      <alignment horizontal="center" vertical="center" wrapText="1"/>
    </xf>
    <xf numFmtId="16" fontId="46" fillId="0" borderId="36" xfId="0" quotePrefix="1" applyNumberFormat="1" applyFont="1" applyBorder="1" applyAlignment="1">
      <alignment horizontal="center" vertical="center" wrapText="1"/>
    </xf>
    <xf numFmtId="16" fontId="46" fillId="0" borderId="30" xfId="0" quotePrefix="1" applyNumberFormat="1" applyFont="1" applyBorder="1" applyAlignment="1">
      <alignment horizontal="center" vertical="center" wrapText="1"/>
    </xf>
    <xf numFmtId="16" fontId="46" fillId="0" borderId="37" xfId="0" quotePrefix="1" applyNumberFormat="1" applyFont="1" applyBorder="1" applyAlignment="1">
      <alignment horizontal="center" vertical="center" wrapText="1"/>
    </xf>
    <xf numFmtId="166" fontId="38" fillId="0" borderId="33" xfId="0" applyNumberFormat="1" applyFont="1" applyBorder="1" applyAlignment="1">
      <alignment horizontal="center" vertical="center" wrapText="1"/>
    </xf>
    <xf numFmtId="166" fontId="38" fillId="0" borderId="38" xfId="0" applyNumberFormat="1" applyFont="1" applyBorder="1" applyAlignment="1">
      <alignment horizontal="center" vertical="center" wrapText="1"/>
    </xf>
    <xf numFmtId="16" fontId="46" fillId="0" borderId="44" xfId="0" quotePrefix="1" applyNumberFormat="1" applyFont="1" applyBorder="1" applyAlignment="1">
      <alignment horizontal="center" vertical="center" wrapText="1"/>
    </xf>
    <xf numFmtId="16" fontId="46" fillId="0" borderId="49" xfId="0" quotePrefix="1" applyNumberFormat="1" applyFont="1" applyBorder="1" applyAlignment="1">
      <alignment horizontal="center" vertical="center" wrapText="1"/>
    </xf>
    <xf numFmtId="49" fontId="47" fillId="0" borderId="2" xfId="0" applyNumberFormat="1" applyFont="1" applyBorder="1" applyAlignment="1">
      <alignment horizontal="center" vertical="center" wrapText="1"/>
    </xf>
    <xf numFmtId="49" fontId="46" fillId="0" borderId="7" xfId="0" applyNumberFormat="1" applyFont="1" applyBorder="1" applyAlignment="1">
      <alignment horizontal="center" vertical="center"/>
    </xf>
    <xf numFmtId="49" fontId="46" fillId="0" borderId="31" xfId="0" applyNumberFormat="1" applyFont="1" applyBorder="1" applyAlignment="1">
      <alignment horizontal="center" vertical="center"/>
    </xf>
    <xf numFmtId="166" fontId="38" fillId="0" borderId="43" xfId="0" applyNumberFormat="1" applyFont="1" applyBorder="1" applyAlignment="1">
      <alignment horizontal="center" vertical="center" wrapText="1"/>
    </xf>
    <xf numFmtId="166" fontId="38" fillId="0" borderId="48" xfId="0" applyNumberFormat="1" applyFont="1" applyBorder="1" applyAlignment="1">
      <alignment horizontal="center" vertical="center" wrapText="1"/>
    </xf>
    <xf numFmtId="166" fontId="38" fillId="0" borderId="50" xfId="0" applyNumberFormat="1" applyFont="1" applyBorder="1" applyAlignment="1">
      <alignment horizontal="center" vertical="center" wrapText="1"/>
    </xf>
    <xf numFmtId="4" fontId="46" fillId="0" borderId="7" xfId="0" applyNumberFormat="1" applyFont="1" applyBorder="1" applyAlignment="1">
      <alignment horizontal="center" vertical="center" wrapText="1"/>
    </xf>
    <xf numFmtId="4" fontId="46" fillId="0" borderId="3" xfId="0" applyNumberFormat="1" applyFont="1" applyBorder="1" applyAlignment="1">
      <alignment horizontal="center" vertical="center" wrapText="1"/>
    </xf>
    <xf numFmtId="166" fontId="38" fillId="0" borderId="45" xfId="0" applyNumberFormat="1" applyFont="1" applyBorder="1" applyAlignment="1">
      <alignment horizontal="center" vertical="center" wrapText="1"/>
    </xf>
    <xf numFmtId="166" fontId="38" fillId="0" borderId="63" xfId="0" applyNumberFormat="1" applyFont="1" applyBorder="1" applyAlignment="1">
      <alignment horizontal="center" vertical="center" wrapText="1"/>
    </xf>
    <xf numFmtId="49" fontId="47" fillId="0" borderId="40" xfId="0" applyNumberFormat="1" applyFont="1" applyBorder="1" applyAlignment="1">
      <alignment horizontal="center" vertical="center" wrapText="1"/>
    </xf>
    <xf numFmtId="49" fontId="46" fillId="0" borderId="3" xfId="0" applyNumberFormat="1" applyFont="1" applyBorder="1" applyAlignment="1">
      <alignment horizontal="center" vertical="center"/>
    </xf>
    <xf numFmtId="4" fontId="46" fillId="0" borderId="2" xfId="0" applyNumberFormat="1" applyFont="1" applyBorder="1" applyAlignment="1">
      <alignment horizontal="center" vertical="center"/>
    </xf>
    <xf numFmtId="4" fontId="46" fillId="0" borderId="2" xfId="0" applyNumberFormat="1" applyFont="1" applyBorder="1" applyAlignment="1">
      <alignment horizontal="center" vertical="center" wrapText="1"/>
    </xf>
    <xf numFmtId="3" fontId="46" fillId="0" borderId="2" xfId="0" applyNumberFormat="1" applyFont="1" applyBorder="1" applyAlignment="1">
      <alignment horizontal="center" vertical="center"/>
    </xf>
    <xf numFmtId="166" fontId="38" fillId="0" borderId="35" xfId="0" applyNumberFormat="1" applyFont="1" applyBorder="1" applyAlignment="1">
      <alignment horizontal="center" vertical="center" wrapText="1"/>
    </xf>
    <xf numFmtId="0" fontId="46" fillId="0" borderId="1" xfId="0" quotePrefix="1" applyFont="1" applyBorder="1" applyAlignment="1">
      <alignment horizontal="center" vertical="center" wrapText="1"/>
    </xf>
    <xf numFmtId="0" fontId="38" fillId="0" borderId="2" xfId="0" applyFont="1" applyBorder="1" applyAlignment="1">
      <alignment horizontal="center" vertical="center" wrapText="1"/>
    </xf>
    <xf numFmtId="49" fontId="46" fillId="0" borderId="30" xfId="0" applyNumberFormat="1" applyFont="1" applyBorder="1" applyAlignment="1">
      <alignment horizontal="center" vertical="center"/>
    </xf>
    <xf numFmtId="49" fontId="46" fillId="0" borderId="2" xfId="0" applyNumberFormat="1" applyFont="1" applyBorder="1" applyAlignment="1">
      <alignment horizontal="center" vertical="center"/>
    </xf>
    <xf numFmtId="0" fontId="46" fillId="0" borderId="2" xfId="0" applyFont="1" applyBorder="1" applyAlignment="1">
      <alignment horizontal="center" vertical="center"/>
    </xf>
    <xf numFmtId="3" fontId="46" fillId="0" borderId="2" xfId="0" applyNumberFormat="1" applyFont="1" applyBorder="1" applyAlignment="1">
      <alignment horizontal="center" vertical="center" wrapText="1"/>
    </xf>
    <xf numFmtId="0" fontId="46" fillId="0" borderId="32" xfId="0" quotePrefix="1" applyFont="1" applyBorder="1" applyAlignment="1">
      <alignment horizontal="center" vertical="center" wrapText="1"/>
    </xf>
    <xf numFmtId="0" fontId="46" fillId="0" borderId="34" xfId="0" quotePrefix="1" applyFont="1" applyBorder="1" applyAlignment="1">
      <alignment horizontal="center" vertical="center" wrapText="1"/>
    </xf>
    <xf numFmtId="0" fontId="46" fillId="0" borderId="42" xfId="0" quotePrefix="1" applyFont="1" applyBorder="1" applyAlignment="1">
      <alignment horizontal="center" vertical="center" wrapText="1"/>
    </xf>
    <xf numFmtId="0" fontId="46" fillId="0" borderId="2" xfId="0" quotePrefix="1" applyFont="1" applyBorder="1" applyAlignment="1">
      <alignment horizontal="center" vertical="center" wrapText="1"/>
    </xf>
    <xf numFmtId="166" fontId="38" fillId="0" borderId="41" xfId="0" applyNumberFormat="1" applyFont="1" applyBorder="1" applyAlignment="1">
      <alignment horizontal="center" vertical="center" wrapText="1"/>
    </xf>
    <xf numFmtId="166" fontId="38" fillId="0" borderId="12" xfId="0" applyNumberFormat="1" applyFont="1" applyBorder="1" applyAlignment="1">
      <alignment horizontal="center" vertical="center" wrapText="1"/>
    </xf>
    <xf numFmtId="0" fontId="38" fillId="0" borderId="7" xfId="0" applyFont="1" applyBorder="1" applyAlignment="1">
      <alignment horizontal="center" vertical="center" wrapText="1"/>
    </xf>
    <xf numFmtId="0" fontId="46" fillId="0" borderId="3" xfId="0" applyFont="1" applyBorder="1" applyAlignment="1">
      <alignment horizontal="center" vertical="center"/>
    </xf>
    <xf numFmtId="49" fontId="46" fillId="0" borderId="40" xfId="0" applyNumberFormat="1" applyFont="1" applyBorder="1" applyAlignment="1">
      <alignment horizontal="center" vertical="center"/>
    </xf>
    <xf numFmtId="0" fontId="46" fillId="0" borderId="39" xfId="0" quotePrefix="1" applyFont="1" applyBorder="1" applyAlignment="1">
      <alignment horizontal="center" vertical="center" wrapText="1"/>
    </xf>
    <xf numFmtId="0" fontId="46" fillId="0" borderId="11" xfId="0" quotePrefix="1" applyFont="1" applyBorder="1" applyAlignment="1">
      <alignment horizontal="center" vertical="center" wrapText="1"/>
    </xf>
    <xf numFmtId="3" fontId="46" fillId="0" borderId="3" xfId="0" applyNumberFormat="1" applyFont="1" applyBorder="1" applyAlignment="1">
      <alignment horizontal="center" vertical="center"/>
    </xf>
    <xf numFmtId="4" fontId="46" fillId="0" borderId="40" xfId="0" applyNumberFormat="1" applyFont="1" applyBorder="1" applyAlignment="1">
      <alignment horizontal="center" vertical="center"/>
    </xf>
    <xf numFmtId="4" fontId="46" fillId="0" borderId="7" xfId="0" applyNumberFormat="1" applyFont="1" applyBorder="1" applyAlignment="1">
      <alignment horizontal="center" vertical="center"/>
    </xf>
    <xf numFmtId="4" fontId="46" fillId="0" borderId="3" xfId="0" applyNumberFormat="1" applyFont="1" applyBorder="1" applyAlignment="1">
      <alignment horizontal="center" vertical="center"/>
    </xf>
    <xf numFmtId="0" fontId="38" fillId="0" borderId="3" xfId="0" applyFont="1" applyBorder="1" applyAlignment="1">
      <alignment horizontal="center" vertical="center" wrapText="1"/>
    </xf>
    <xf numFmtId="3" fontId="46" fillId="0" borderId="3" xfId="0" applyNumberFormat="1"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7" xfId="0" applyFont="1" applyBorder="1" applyAlignment="1">
      <alignment horizontal="center" vertical="center" wrapText="1"/>
    </xf>
    <xf numFmtId="166" fontId="45" fillId="0" borderId="10" xfId="0" applyNumberFormat="1" applyFont="1" applyBorder="1" applyAlignment="1">
      <alignment horizontal="center" vertical="center" wrapText="1"/>
    </xf>
    <xf numFmtId="166" fontId="45" fillId="0" borderId="18" xfId="0" applyNumberFormat="1" applyFont="1" applyBorder="1" applyAlignment="1">
      <alignment horizontal="center" vertical="center" wrapText="1"/>
    </xf>
    <xf numFmtId="0" fontId="46" fillId="0" borderId="36" xfId="0" quotePrefix="1" applyFont="1" applyBorder="1" applyAlignment="1">
      <alignment horizontal="center" vertical="center" wrapText="1"/>
    </xf>
    <xf numFmtId="0" fontId="45" fillId="0" borderId="9" xfId="0" applyFont="1" applyBorder="1" applyAlignment="1">
      <alignment horizontal="center" vertical="center" wrapText="1"/>
    </xf>
    <xf numFmtId="0" fontId="45" fillId="0" borderId="9" xfId="0" applyFont="1" applyBorder="1" applyAlignment="1">
      <alignment horizontal="center" vertical="center"/>
    </xf>
    <xf numFmtId="0" fontId="45" fillId="0" borderId="8"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7" xfId="0" applyFont="1" applyBorder="1" applyAlignment="1">
      <alignment horizontal="center" vertical="center" wrapText="1"/>
    </xf>
    <xf numFmtId="0" fontId="8" fillId="0" borderId="0" xfId="0" applyFont="1" applyAlignment="1">
      <alignment horizontal="center"/>
    </xf>
    <xf numFmtId="0" fontId="65" fillId="0" borderId="1" xfId="0" applyFont="1" applyBorder="1" applyAlignment="1">
      <alignment horizontal="center" vertical="center" wrapText="1"/>
    </xf>
    <xf numFmtId="49" fontId="53" fillId="0" borderId="43" xfId="0" applyNumberFormat="1" applyFont="1" applyBorder="1" applyAlignment="1">
      <alignment horizontal="center" vertical="center" wrapText="1"/>
    </xf>
    <xf numFmtId="49" fontId="53" fillId="0" borderId="50" xfId="0" applyNumberFormat="1" applyFont="1" applyBorder="1" applyAlignment="1">
      <alignment horizontal="center" vertical="center" wrapText="1"/>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Jurgita Ramanauskienė" id="{8B23F29A-5D13-4C72-940B-D5CEEFE8B9A7}" userId="S::j.ramanauskiene@cpva.lt::7e3a1447-9d6a-4d48-989a-8761cfba67f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9" dT="2025-10-30T07:12:08.43" personId="{8B23F29A-5D13-4C72-940B-D5CEEFE8B9A7}" id="{20608140-EDDF-4425-AD75-5A06470EEF5D}">
    <text>Ptikslinta veiklų pabaiga į 2028 II ketv.</text>
  </threadedComment>
  <threadedComment ref="M32" dT="2025-10-30T07:10:06.46" personId="{8B23F29A-5D13-4C72-940B-D5CEEFE8B9A7}" id="{5F55E7BC-7773-4B07-9C91-61895DC3A673}">
    <text>Patikslinta veiklų pabaiga į 2027 m. II ketv.</text>
  </threadedComment>
</ThreadedComments>
</file>

<file path=xl/threadedComments/threadedComment2.xml><?xml version="1.0" encoding="utf-8"?>
<ThreadedComments xmlns="http://schemas.microsoft.com/office/spreadsheetml/2018/threadedcomments" xmlns:x="http://schemas.openxmlformats.org/spreadsheetml/2006/main">
  <threadedComment ref="F60" dT="2024-04-04T11:27:28.56" personId="{9C82415D-FA36-4664-9503-DAB60845137E}" id="{482DA7C5-9F94-4948-BEEE-D352C9640E18}">
    <text>Projektas išbrauktas iš RPPL</text>
  </threadedComment>
  <threadedComment ref="F62" dT="2024-04-04T11:28:11.62" personId="{9C82415D-FA36-4664-9503-DAB60845137E}" id="{A7B15A20-0E0A-4F73-AC1B-D67D72C8A051}">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9A43-B9BE-4C8C-BBF1-B320A2247FB2}">
  <dimension ref="A1:CRK225"/>
  <sheetViews>
    <sheetView tabSelected="1" zoomScale="85" zoomScaleNormal="85" workbookViewId="0">
      <pane xSplit="15" ySplit="4" topLeftCell="AC5" activePane="bottomRight" state="frozen"/>
      <selection pane="topRight" activeCell="P1" sqref="P1"/>
      <selection pane="bottomLeft" activeCell="A5" sqref="A5"/>
      <selection pane="bottomRight" activeCell="E6" sqref="E6:E13"/>
    </sheetView>
  </sheetViews>
  <sheetFormatPr defaultColWidth="9.140625" defaultRowHeight="15" x14ac:dyDescent="0.25"/>
  <cols>
    <col min="1" max="1" width="3.28515625" style="233" customWidth="1"/>
    <col min="2" max="2" width="8.5703125" style="236" customWidth="1"/>
    <col min="3" max="3" width="13.7109375" style="236" customWidth="1"/>
    <col min="4" max="4" width="8.5703125" style="236" customWidth="1"/>
    <col min="5" max="5" width="13.7109375" style="236" customWidth="1"/>
    <col min="6" max="6" width="14.140625" style="236" customWidth="1"/>
    <col min="7" max="7" width="19.42578125" style="236" customWidth="1"/>
    <col min="8" max="9" width="9.7109375" style="236" customWidth="1"/>
    <col min="10" max="10" width="16.7109375" style="236" customWidth="1"/>
    <col min="11" max="12" width="10.5703125" style="236" customWidth="1"/>
    <col min="13" max="13" width="12" style="236" customWidth="1"/>
    <col min="14" max="14" width="10.5703125" style="236" customWidth="1"/>
    <col min="15" max="15" width="13.28515625" style="236" customWidth="1"/>
    <col min="16" max="19" width="9.28515625" style="236" customWidth="1"/>
    <col min="20" max="21" width="14" style="236" customWidth="1"/>
    <col min="22" max="22" width="15.28515625" style="236" customWidth="1"/>
    <col min="23" max="24" width="12.5703125" style="236" customWidth="1"/>
    <col min="25" max="25" width="15.5703125" style="236" customWidth="1"/>
    <col min="26" max="27" width="11.28515625" style="236" customWidth="1"/>
    <col min="28" max="28" width="14.42578125" style="236" customWidth="1"/>
    <col min="29" max="29" width="11.28515625" style="236" customWidth="1"/>
    <col min="30" max="30" width="12.28515625" style="236" customWidth="1"/>
    <col min="31" max="33" width="10.5703125" style="236" customWidth="1"/>
    <col min="34" max="35" width="13.7109375" style="236" customWidth="1"/>
    <col min="36" max="36" width="14.85546875" style="237" customWidth="1"/>
    <col min="37" max="16384" width="9.140625" style="233"/>
  </cols>
  <sheetData>
    <row r="1" spans="1:38" x14ac:dyDescent="0.25">
      <c r="A1" s="231"/>
      <c r="B1" s="477" t="s">
        <v>40</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232"/>
    </row>
    <row r="2" spans="1:38" ht="15.75" thickBot="1" x14ac:dyDescent="0.3">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8" ht="38.25" customHeight="1" x14ac:dyDescent="0.25">
      <c r="A3" s="231"/>
      <c r="B3" s="478" t="s">
        <v>0</v>
      </c>
      <c r="C3" s="480" t="s">
        <v>1</v>
      </c>
      <c r="D3" s="482" t="s">
        <v>28</v>
      </c>
      <c r="E3" s="478" t="s">
        <v>29</v>
      </c>
      <c r="F3" s="480" t="s">
        <v>30</v>
      </c>
      <c r="G3" s="480" t="s">
        <v>3</v>
      </c>
      <c r="H3" s="480" t="s">
        <v>4</v>
      </c>
      <c r="I3" s="480" t="s">
        <v>5</v>
      </c>
      <c r="J3" s="484" t="s">
        <v>6</v>
      </c>
      <c r="K3" s="484"/>
      <c r="L3" s="484"/>
      <c r="M3" s="484"/>
      <c r="N3" s="492" t="s">
        <v>47</v>
      </c>
      <c r="O3" s="480" t="s">
        <v>31</v>
      </c>
      <c r="P3" s="480" t="s">
        <v>42</v>
      </c>
      <c r="Q3" s="480" t="s">
        <v>32</v>
      </c>
      <c r="R3" s="480" t="s">
        <v>37</v>
      </c>
      <c r="S3" s="480" t="s">
        <v>33</v>
      </c>
      <c r="T3" s="480" t="s">
        <v>55</v>
      </c>
      <c r="U3" s="480" t="s">
        <v>57</v>
      </c>
      <c r="V3" s="484" t="s">
        <v>59</v>
      </c>
      <c r="W3" s="484"/>
      <c r="X3" s="484"/>
      <c r="Y3" s="484"/>
      <c r="Z3" s="484"/>
      <c r="AA3" s="484"/>
      <c r="AB3" s="480" t="s">
        <v>69</v>
      </c>
      <c r="AC3" s="492" t="s">
        <v>75</v>
      </c>
      <c r="AD3" s="494" t="s">
        <v>610</v>
      </c>
      <c r="AE3" s="495"/>
      <c r="AF3" s="496"/>
      <c r="AG3" s="492" t="s">
        <v>27</v>
      </c>
      <c r="AH3" s="492" t="s">
        <v>36</v>
      </c>
      <c r="AI3" s="482" t="s">
        <v>34</v>
      </c>
      <c r="AJ3" s="485" t="s">
        <v>35</v>
      </c>
    </row>
    <row r="4" spans="1:38" ht="60.6" customHeight="1" thickBot="1" x14ac:dyDescent="0.3">
      <c r="A4" s="231"/>
      <c r="B4" s="479"/>
      <c r="C4" s="481"/>
      <c r="D4" s="483"/>
      <c r="E4" s="479"/>
      <c r="F4" s="481"/>
      <c r="G4" s="481"/>
      <c r="H4" s="481"/>
      <c r="I4" s="481"/>
      <c r="J4" s="297" t="s">
        <v>7</v>
      </c>
      <c r="K4" s="297" t="s">
        <v>8</v>
      </c>
      <c r="L4" s="297" t="s">
        <v>9</v>
      </c>
      <c r="M4" s="297" t="s">
        <v>10</v>
      </c>
      <c r="N4" s="493"/>
      <c r="O4" s="481"/>
      <c r="P4" s="481"/>
      <c r="Q4" s="481"/>
      <c r="R4" s="481"/>
      <c r="S4" s="481"/>
      <c r="T4" s="481"/>
      <c r="U4" s="481"/>
      <c r="V4" s="297" t="s">
        <v>611</v>
      </c>
      <c r="W4" s="297" t="s">
        <v>62</v>
      </c>
      <c r="X4" s="297" t="s">
        <v>15</v>
      </c>
      <c r="Y4" s="297" t="s">
        <v>63</v>
      </c>
      <c r="Z4" s="297" t="s">
        <v>60</v>
      </c>
      <c r="AA4" s="297" t="s">
        <v>25</v>
      </c>
      <c r="AB4" s="481"/>
      <c r="AC4" s="493"/>
      <c r="AD4" s="297" t="s">
        <v>16</v>
      </c>
      <c r="AE4" s="297" t="s">
        <v>17</v>
      </c>
      <c r="AF4" s="297" t="s">
        <v>26</v>
      </c>
      <c r="AG4" s="493"/>
      <c r="AH4" s="493"/>
      <c r="AI4" s="483"/>
      <c r="AJ4" s="485"/>
    </row>
    <row r="5" spans="1:38" ht="15.75" thickBot="1" x14ac:dyDescent="0.3">
      <c r="A5" s="231"/>
      <c r="B5" s="298">
        <v>1</v>
      </c>
      <c r="C5" s="299">
        <v>2</v>
      </c>
      <c r="D5" s="300">
        <v>3</v>
      </c>
      <c r="E5" s="298">
        <v>4</v>
      </c>
      <c r="F5" s="299">
        <v>5</v>
      </c>
      <c r="G5" s="299">
        <v>6</v>
      </c>
      <c r="H5" s="299">
        <v>7</v>
      </c>
      <c r="I5" s="299">
        <v>8</v>
      </c>
      <c r="J5" s="299">
        <v>9</v>
      </c>
      <c r="K5" s="299">
        <v>10</v>
      </c>
      <c r="L5" s="299">
        <v>11</v>
      </c>
      <c r="M5" s="299">
        <v>12</v>
      </c>
      <c r="N5" s="299">
        <v>13</v>
      </c>
      <c r="O5" s="299">
        <v>14</v>
      </c>
      <c r="P5" s="299">
        <v>15</v>
      </c>
      <c r="Q5" s="299">
        <v>16</v>
      </c>
      <c r="R5" s="299">
        <v>17</v>
      </c>
      <c r="S5" s="299">
        <v>18</v>
      </c>
      <c r="T5" s="299">
        <v>19</v>
      </c>
      <c r="U5" s="299">
        <v>20</v>
      </c>
      <c r="V5" s="299">
        <v>21</v>
      </c>
      <c r="W5" s="299">
        <v>22</v>
      </c>
      <c r="X5" s="299">
        <v>23</v>
      </c>
      <c r="Y5" s="299">
        <v>24</v>
      </c>
      <c r="Z5" s="299">
        <v>25</v>
      </c>
      <c r="AA5" s="299">
        <v>26</v>
      </c>
      <c r="AB5" s="299">
        <v>27</v>
      </c>
      <c r="AC5" s="299">
        <v>28</v>
      </c>
      <c r="AD5" s="299">
        <v>29</v>
      </c>
      <c r="AE5" s="299">
        <v>30</v>
      </c>
      <c r="AF5" s="299">
        <v>31</v>
      </c>
      <c r="AG5" s="299">
        <v>32</v>
      </c>
      <c r="AH5" s="299">
        <v>33</v>
      </c>
      <c r="AI5" s="300">
        <v>34</v>
      </c>
      <c r="AJ5" s="301">
        <v>35</v>
      </c>
    </row>
    <row r="6" spans="1:38" ht="72" x14ac:dyDescent="0.25">
      <c r="A6" s="302"/>
      <c r="B6" s="486" t="s">
        <v>430</v>
      </c>
      <c r="C6" s="489" t="s">
        <v>431</v>
      </c>
      <c r="D6" s="489" t="s">
        <v>432</v>
      </c>
      <c r="E6" s="489" t="s">
        <v>433</v>
      </c>
      <c r="F6" s="489" t="s">
        <v>716</v>
      </c>
      <c r="G6" s="489" t="s">
        <v>434</v>
      </c>
      <c r="H6" s="489" t="s">
        <v>83</v>
      </c>
      <c r="I6" s="489" t="s">
        <v>83</v>
      </c>
      <c r="J6" s="303" t="s">
        <v>435</v>
      </c>
      <c r="K6" s="303" t="s">
        <v>436</v>
      </c>
      <c r="L6" s="303" t="s">
        <v>367</v>
      </c>
      <c r="M6" s="303">
        <v>21.0152</v>
      </c>
      <c r="N6" s="489" t="s">
        <v>86</v>
      </c>
      <c r="O6" s="489" t="s">
        <v>121</v>
      </c>
      <c r="P6" s="489" t="s">
        <v>437</v>
      </c>
      <c r="Q6" s="489" t="s">
        <v>89</v>
      </c>
      <c r="R6" s="489" t="s">
        <v>90</v>
      </c>
      <c r="S6" s="489" t="s">
        <v>170</v>
      </c>
      <c r="T6" s="497">
        <f>U6+U11</f>
        <v>4512196.37</v>
      </c>
      <c r="U6" s="497">
        <f>V6+Y6</f>
        <v>4172196.37</v>
      </c>
      <c r="V6" s="497">
        <v>2454233.16</v>
      </c>
      <c r="W6" s="497" t="s">
        <v>171</v>
      </c>
      <c r="X6" s="497" t="s">
        <v>171</v>
      </c>
      <c r="Y6" s="497">
        <v>1717963.21</v>
      </c>
      <c r="Z6" s="497" t="s">
        <v>171</v>
      </c>
      <c r="AA6" s="497" t="s">
        <v>171</v>
      </c>
      <c r="AB6" s="497">
        <v>736269.95</v>
      </c>
      <c r="AC6" s="517" t="s">
        <v>92</v>
      </c>
      <c r="AD6" s="497">
        <f>U6</f>
        <v>4172196.37</v>
      </c>
      <c r="AE6" s="508" t="s">
        <v>171</v>
      </c>
      <c r="AF6" s="508" t="s">
        <v>171</v>
      </c>
      <c r="AG6" s="508" t="s">
        <v>171</v>
      </c>
      <c r="AH6" s="511">
        <v>45474</v>
      </c>
      <c r="AI6" s="514" t="s">
        <v>438</v>
      </c>
      <c r="AJ6" s="506" t="s">
        <v>810</v>
      </c>
      <c r="AK6" s="304"/>
      <c r="AL6" s="304"/>
    </row>
    <row r="7" spans="1:38" ht="36" x14ac:dyDescent="0.25">
      <c r="A7" s="302"/>
      <c r="B7" s="487"/>
      <c r="C7" s="490"/>
      <c r="D7" s="490"/>
      <c r="E7" s="490"/>
      <c r="F7" s="490"/>
      <c r="G7" s="490"/>
      <c r="H7" s="490"/>
      <c r="I7" s="490"/>
      <c r="J7" s="305" t="s">
        <v>439</v>
      </c>
      <c r="K7" s="305" t="s">
        <v>440</v>
      </c>
      <c r="L7" s="305" t="s">
        <v>441</v>
      </c>
      <c r="M7" s="305">
        <v>210152</v>
      </c>
      <c r="N7" s="490"/>
      <c r="O7" s="490"/>
      <c r="P7" s="490"/>
      <c r="Q7" s="490"/>
      <c r="R7" s="490"/>
      <c r="S7" s="490"/>
      <c r="T7" s="498"/>
      <c r="U7" s="498"/>
      <c r="V7" s="498"/>
      <c r="W7" s="498"/>
      <c r="X7" s="498"/>
      <c r="Y7" s="498"/>
      <c r="Z7" s="498"/>
      <c r="AA7" s="498"/>
      <c r="AB7" s="498"/>
      <c r="AC7" s="503"/>
      <c r="AD7" s="498"/>
      <c r="AE7" s="490"/>
      <c r="AF7" s="509"/>
      <c r="AG7" s="509"/>
      <c r="AH7" s="512"/>
      <c r="AI7" s="515"/>
      <c r="AJ7" s="506"/>
      <c r="AK7" s="304"/>
      <c r="AL7" s="304"/>
    </row>
    <row r="8" spans="1:38" ht="24" x14ac:dyDescent="0.25">
      <c r="A8" s="302"/>
      <c r="B8" s="487"/>
      <c r="C8" s="490"/>
      <c r="D8" s="490"/>
      <c r="E8" s="490"/>
      <c r="F8" s="490"/>
      <c r="G8" s="490"/>
      <c r="H8" s="490"/>
      <c r="I8" s="490"/>
      <c r="J8" s="305" t="s">
        <v>442</v>
      </c>
      <c r="K8" s="305" t="s">
        <v>443</v>
      </c>
      <c r="L8" s="305" t="s">
        <v>444</v>
      </c>
      <c r="M8" s="305">
        <v>1</v>
      </c>
      <c r="N8" s="490"/>
      <c r="O8" s="490"/>
      <c r="P8" s="490"/>
      <c r="Q8" s="490"/>
      <c r="R8" s="490"/>
      <c r="S8" s="490"/>
      <c r="T8" s="498"/>
      <c r="U8" s="498"/>
      <c r="V8" s="498"/>
      <c r="W8" s="498"/>
      <c r="X8" s="498"/>
      <c r="Y8" s="498"/>
      <c r="Z8" s="498"/>
      <c r="AA8" s="498"/>
      <c r="AB8" s="498"/>
      <c r="AC8" s="503"/>
      <c r="AD8" s="498"/>
      <c r="AE8" s="490"/>
      <c r="AF8" s="509"/>
      <c r="AG8" s="509"/>
      <c r="AH8" s="512"/>
      <c r="AI8" s="515"/>
      <c r="AJ8" s="506"/>
      <c r="AK8" s="304"/>
      <c r="AL8" s="304"/>
    </row>
    <row r="9" spans="1:38" ht="60" x14ac:dyDescent="0.25">
      <c r="A9" s="302"/>
      <c r="B9" s="487"/>
      <c r="C9" s="490"/>
      <c r="D9" s="490"/>
      <c r="E9" s="490"/>
      <c r="F9" s="490"/>
      <c r="G9" s="490"/>
      <c r="H9" s="490"/>
      <c r="I9" s="490"/>
      <c r="J9" s="305" t="s">
        <v>445</v>
      </c>
      <c r="K9" s="305" t="s">
        <v>446</v>
      </c>
      <c r="L9" s="305" t="s">
        <v>113</v>
      </c>
      <c r="M9" s="305">
        <v>730</v>
      </c>
      <c r="N9" s="490"/>
      <c r="O9" s="490"/>
      <c r="P9" s="490"/>
      <c r="Q9" s="490"/>
      <c r="R9" s="490"/>
      <c r="S9" s="490"/>
      <c r="T9" s="498"/>
      <c r="U9" s="498"/>
      <c r="V9" s="498"/>
      <c r="W9" s="498"/>
      <c r="X9" s="498"/>
      <c r="Y9" s="498"/>
      <c r="Z9" s="498"/>
      <c r="AA9" s="498"/>
      <c r="AB9" s="498"/>
      <c r="AC9" s="503"/>
      <c r="AD9" s="498"/>
      <c r="AE9" s="490"/>
      <c r="AF9" s="509"/>
      <c r="AG9" s="509"/>
      <c r="AH9" s="512"/>
      <c r="AI9" s="515"/>
      <c r="AJ9" s="506"/>
      <c r="AK9" s="304"/>
      <c r="AL9" s="304"/>
    </row>
    <row r="10" spans="1:38" ht="36" x14ac:dyDescent="0.25">
      <c r="A10" s="302"/>
      <c r="B10" s="487"/>
      <c r="C10" s="490"/>
      <c r="D10" s="490"/>
      <c r="E10" s="490"/>
      <c r="F10" s="490"/>
      <c r="G10" s="490"/>
      <c r="H10" s="490"/>
      <c r="I10" s="490"/>
      <c r="J10" s="305" t="s">
        <v>447</v>
      </c>
      <c r="K10" s="305" t="s">
        <v>448</v>
      </c>
      <c r="L10" s="305" t="s">
        <v>263</v>
      </c>
      <c r="M10" s="305">
        <v>1</v>
      </c>
      <c r="N10" s="490"/>
      <c r="O10" s="490"/>
      <c r="P10" s="490"/>
      <c r="Q10" s="490"/>
      <c r="R10" s="490"/>
      <c r="S10" s="490"/>
      <c r="T10" s="498"/>
      <c r="U10" s="498"/>
      <c r="V10" s="498"/>
      <c r="W10" s="498"/>
      <c r="X10" s="498"/>
      <c r="Y10" s="498"/>
      <c r="Z10" s="498"/>
      <c r="AA10" s="498"/>
      <c r="AB10" s="498"/>
      <c r="AC10" s="503"/>
      <c r="AD10" s="498"/>
      <c r="AE10" s="490"/>
      <c r="AF10" s="509"/>
      <c r="AG10" s="509"/>
      <c r="AH10" s="512"/>
      <c r="AI10" s="515"/>
      <c r="AJ10" s="506"/>
      <c r="AK10" s="304"/>
      <c r="AL10" s="304"/>
    </row>
    <row r="11" spans="1:38" ht="72" x14ac:dyDescent="0.25">
      <c r="A11" s="302"/>
      <c r="B11" s="487"/>
      <c r="C11" s="490"/>
      <c r="D11" s="490"/>
      <c r="E11" s="490"/>
      <c r="F11" s="490" t="s">
        <v>718</v>
      </c>
      <c r="G11" s="490"/>
      <c r="H11" s="490"/>
      <c r="I11" s="490"/>
      <c r="J11" s="305" t="s">
        <v>435</v>
      </c>
      <c r="K11" s="305" t="s">
        <v>436</v>
      </c>
      <c r="L11" s="305" t="s">
        <v>367</v>
      </c>
      <c r="M11" s="305">
        <v>4.1737000000000002</v>
      </c>
      <c r="N11" s="490"/>
      <c r="O11" s="490" t="s">
        <v>123</v>
      </c>
      <c r="P11" s="490"/>
      <c r="Q11" s="490"/>
      <c r="R11" s="490"/>
      <c r="S11" s="490"/>
      <c r="T11" s="498"/>
      <c r="U11" s="498">
        <f>V11+Y11</f>
        <v>340000</v>
      </c>
      <c r="V11" s="498">
        <v>200000</v>
      </c>
      <c r="W11" s="498"/>
      <c r="X11" s="498"/>
      <c r="Y11" s="498">
        <v>140000</v>
      </c>
      <c r="Z11" s="498"/>
      <c r="AA11" s="498"/>
      <c r="AB11" s="498">
        <v>60000</v>
      </c>
      <c r="AC11" s="503"/>
      <c r="AD11" s="498">
        <f>U11</f>
        <v>340000</v>
      </c>
      <c r="AE11" s="490"/>
      <c r="AF11" s="509"/>
      <c r="AG11" s="509"/>
      <c r="AH11" s="512"/>
      <c r="AI11" s="515"/>
      <c r="AJ11" s="506"/>
      <c r="AK11" s="304"/>
      <c r="AL11" s="304"/>
    </row>
    <row r="12" spans="1:38" ht="36" x14ac:dyDescent="0.25">
      <c r="A12" s="302"/>
      <c r="B12" s="487"/>
      <c r="C12" s="490"/>
      <c r="D12" s="490"/>
      <c r="E12" s="490"/>
      <c r="F12" s="490"/>
      <c r="G12" s="490"/>
      <c r="H12" s="490"/>
      <c r="I12" s="490"/>
      <c r="J12" s="305" t="s">
        <v>439</v>
      </c>
      <c r="K12" s="305" t="s">
        <v>440</v>
      </c>
      <c r="L12" s="305" t="s">
        <v>441</v>
      </c>
      <c r="M12" s="305">
        <v>41737</v>
      </c>
      <c r="N12" s="490"/>
      <c r="O12" s="490"/>
      <c r="P12" s="490"/>
      <c r="Q12" s="490"/>
      <c r="R12" s="490"/>
      <c r="S12" s="490"/>
      <c r="T12" s="498"/>
      <c r="U12" s="498"/>
      <c r="V12" s="503"/>
      <c r="W12" s="498"/>
      <c r="X12" s="498"/>
      <c r="Y12" s="498"/>
      <c r="Z12" s="498"/>
      <c r="AA12" s="498"/>
      <c r="AB12" s="498"/>
      <c r="AC12" s="503"/>
      <c r="AD12" s="498"/>
      <c r="AE12" s="490"/>
      <c r="AF12" s="509"/>
      <c r="AG12" s="509"/>
      <c r="AH12" s="512"/>
      <c r="AI12" s="515"/>
      <c r="AJ12" s="506"/>
      <c r="AK12" s="304"/>
      <c r="AL12" s="304"/>
    </row>
    <row r="13" spans="1:38" ht="24.75" thickBot="1" x14ac:dyDescent="0.3">
      <c r="A13" s="302"/>
      <c r="B13" s="488"/>
      <c r="C13" s="491"/>
      <c r="D13" s="491"/>
      <c r="E13" s="491"/>
      <c r="F13" s="491"/>
      <c r="G13" s="491"/>
      <c r="H13" s="491"/>
      <c r="I13" s="491"/>
      <c r="J13" s="306" t="s">
        <v>442</v>
      </c>
      <c r="K13" s="306" t="s">
        <v>443</v>
      </c>
      <c r="L13" s="306" t="s">
        <v>444</v>
      </c>
      <c r="M13" s="306">
        <v>1</v>
      </c>
      <c r="N13" s="491"/>
      <c r="O13" s="491"/>
      <c r="P13" s="491"/>
      <c r="Q13" s="491"/>
      <c r="R13" s="491"/>
      <c r="S13" s="491"/>
      <c r="T13" s="499"/>
      <c r="U13" s="499"/>
      <c r="V13" s="507"/>
      <c r="W13" s="499"/>
      <c r="X13" s="499"/>
      <c r="Y13" s="499"/>
      <c r="Z13" s="499"/>
      <c r="AA13" s="499"/>
      <c r="AB13" s="499"/>
      <c r="AC13" s="507"/>
      <c r="AD13" s="499"/>
      <c r="AE13" s="491"/>
      <c r="AF13" s="510"/>
      <c r="AG13" s="510"/>
      <c r="AH13" s="513"/>
      <c r="AI13" s="516"/>
      <c r="AJ13" s="506"/>
      <c r="AK13" s="304"/>
      <c r="AL13" s="304"/>
    </row>
    <row r="14" spans="1:38" ht="60" customHeight="1" x14ac:dyDescent="0.25">
      <c r="A14" s="302"/>
      <c r="B14" s="525" t="s">
        <v>449</v>
      </c>
      <c r="C14" s="500" t="s">
        <v>450</v>
      </c>
      <c r="D14" s="500" t="s">
        <v>432</v>
      </c>
      <c r="E14" s="500" t="s">
        <v>433</v>
      </c>
      <c r="F14" s="489" t="s">
        <v>719</v>
      </c>
      <c r="G14" s="500" t="s">
        <v>434</v>
      </c>
      <c r="H14" s="489" t="s">
        <v>83</v>
      </c>
      <c r="I14" s="489" t="s">
        <v>83</v>
      </c>
      <c r="J14" s="303" t="s">
        <v>435</v>
      </c>
      <c r="K14" s="303" t="s">
        <v>436</v>
      </c>
      <c r="L14" s="303" t="s">
        <v>367</v>
      </c>
      <c r="M14" s="303">
        <v>8.61</v>
      </c>
      <c r="N14" s="489" t="s">
        <v>86</v>
      </c>
      <c r="O14" s="489" t="s">
        <v>105</v>
      </c>
      <c r="P14" s="500" t="s">
        <v>437</v>
      </c>
      <c r="Q14" s="500" t="s">
        <v>89</v>
      </c>
      <c r="R14" s="500" t="s">
        <v>90</v>
      </c>
      <c r="S14" s="500" t="s">
        <v>170</v>
      </c>
      <c r="T14" s="522">
        <f>U14+U24+U19</f>
        <v>12601348</v>
      </c>
      <c r="U14" s="497">
        <f>V14+Y14</f>
        <v>3056600</v>
      </c>
      <c r="V14" s="497">
        <v>1798000</v>
      </c>
      <c r="W14" s="519" t="s">
        <v>171</v>
      </c>
      <c r="X14" s="519" t="s">
        <v>171</v>
      </c>
      <c r="Y14" s="497">
        <v>1258600</v>
      </c>
      <c r="Z14" s="519" t="s">
        <v>171</v>
      </c>
      <c r="AA14" s="519" t="s">
        <v>171</v>
      </c>
      <c r="AB14" s="497">
        <v>539400</v>
      </c>
      <c r="AC14" s="517" t="s">
        <v>92</v>
      </c>
      <c r="AD14" s="517">
        <f>U14</f>
        <v>3056600</v>
      </c>
      <c r="AE14" s="519" t="s">
        <v>171</v>
      </c>
      <c r="AF14" s="519" t="s">
        <v>171</v>
      </c>
      <c r="AG14" s="519" t="s">
        <v>171</v>
      </c>
      <c r="AH14" s="511" t="s">
        <v>174</v>
      </c>
      <c r="AI14" s="514" t="s">
        <v>317</v>
      </c>
      <c r="AJ14" s="506" t="s">
        <v>811</v>
      </c>
      <c r="AK14" s="304"/>
      <c r="AL14" s="304"/>
    </row>
    <row r="15" spans="1:38" ht="36" x14ac:dyDescent="0.25">
      <c r="A15" s="302"/>
      <c r="B15" s="518"/>
      <c r="C15" s="501"/>
      <c r="D15" s="501"/>
      <c r="E15" s="501"/>
      <c r="F15" s="490"/>
      <c r="G15" s="501"/>
      <c r="H15" s="490"/>
      <c r="I15" s="490"/>
      <c r="J15" s="305" t="s">
        <v>439</v>
      </c>
      <c r="K15" s="305" t="s">
        <v>440</v>
      </c>
      <c r="L15" s="305" t="s">
        <v>441</v>
      </c>
      <c r="M15" s="308">
        <v>51000</v>
      </c>
      <c r="N15" s="490"/>
      <c r="O15" s="490"/>
      <c r="P15" s="501"/>
      <c r="Q15" s="501"/>
      <c r="R15" s="501"/>
      <c r="S15" s="501"/>
      <c r="T15" s="523"/>
      <c r="U15" s="503"/>
      <c r="V15" s="503"/>
      <c r="W15" s="520"/>
      <c r="X15" s="520"/>
      <c r="Y15" s="503"/>
      <c r="Z15" s="520"/>
      <c r="AA15" s="520"/>
      <c r="AB15" s="503"/>
      <c r="AC15" s="503"/>
      <c r="AD15" s="503"/>
      <c r="AE15" s="520"/>
      <c r="AF15" s="520"/>
      <c r="AG15" s="520"/>
      <c r="AH15" s="512"/>
      <c r="AI15" s="515"/>
      <c r="AJ15" s="506"/>
      <c r="AK15" s="304"/>
      <c r="AL15" s="304"/>
    </row>
    <row r="16" spans="1:38" ht="60" x14ac:dyDescent="0.25">
      <c r="A16" s="302"/>
      <c r="B16" s="518"/>
      <c r="C16" s="501"/>
      <c r="D16" s="501"/>
      <c r="E16" s="501"/>
      <c r="F16" s="490"/>
      <c r="G16" s="501"/>
      <c r="H16" s="490"/>
      <c r="I16" s="490"/>
      <c r="J16" s="305" t="s">
        <v>812</v>
      </c>
      <c r="K16" s="305" t="s">
        <v>446</v>
      </c>
      <c r="L16" s="305" t="s">
        <v>813</v>
      </c>
      <c r="M16" s="308">
        <v>500</v>
      </c>
      <c r="N16" s="490"/>
      <c r="O16" s="490"/>
      <c r="P16" s="501"/>
      <c r="Q16" s="501"/>
      <c r="R16" s="501"/>
      <c r="S16" s="501"/>
      <c r="T16" s="523"/>
      <c r="U16" s="503"/>
      <c r="V16" s="503"/>
      <c r="W16" s="520"/>
      <c r="X16" s="520"/>
      <c r="Y16" s="503"/>
      <c r="Z16" s="520"/>
      <c r="AA16" s="520"/>
      <c r="AB16" s="503"/>
      <c r="AC16" s="503"/>
      <c r="AD16" s="503"/>
      <c r="AE16" s="520"/>
      <c r="AF16" s="520"/>
      <c r="AG16" s="520"/>
      <c r="AH16" s="512"/>
      <c r="AI16" s="515"/>
      <c r="AJ16" s="506"/>
      <c r="AK16" s="304"/>
      <c r="AL16" s="304"/>
    </row>
    <row r="17" spans="1:38" ht="48" x14ac:dyDescent="0.25">
      <c r="A17" s="302"/>
      <c r="B17" s="518"/>
      <c r="C17" s="501"/>
      <c r="D17" s="501"/>
      <c r="E17" s="501"/>
      <c r="F17" s="490"/>
      <c r="G17" s="501"/>
      <c r="H17" s="490"/>
      <c r="I17" s="490"/>
      <c r="J17" s="305" t="s">
        <v>814</v>
      </c>
      <c r="K17" s="305" t="s">
        <v>448</v>
      </c>
      <c r="L17" s="305" t="s">
        <v>263</v>
      </c>
      <c r="M17" s="310">
        <v>0.6</v>
      </c>
      <c r="N17" s="490"/>
      <c r="O17" s="490"/>
      <c r="P17" s="501"/>
      <c r="Q17" s="501"/>
      <c r="R17" s="501"/>
      <c r="S17" s="501"/>
      <c r="T17" s="523"/>
      <c r="U17" s="503"/>
      <c r="V17" s="503"/>
      <c r="W17" s="520"/>
      <c r="X17" s="520"/>
      <c r="Y17" s="503"/>
      <c r="Z17" s="520"/>
      <c r="AA17" s="520"/>
      <c r="AB17" s="503"/>
      <c r="AC17" s="503"/>
      <c r="AD17" s="503"/>
      <c r="AE17" s="520"/>
      <c r="AF17" s="520"/>
      <c r="AG17" s="520"/>
      <c r="AH17" s="512"/>
      <c r="AI17" s="515"/>
      <c r="AJ17" s="506"/>
      <c r="AK17" s="304"/>
      <c r="AL17" s="304"/>
    </row>
    <row r="18" spans="1:38" ht="24.75" thickBot="1" x14ac:dyDescent="0.3">
      <c r="A18" s="302"/>
      <c r="B18" s="518"/>
      <c r="C18" s="501"/>
      <c r="D18" s="501"/>
      <c r="E18" s="504"/>
      <c r="F18" s="490"/>
      <c r="G18" s="501"/>
      <c r="H18" s="490"/>
      <c r="I18" s="490"/>
      <c r="J18" s="305" t="s">
        <v>442</v>
      </c>
      <c r="K18" s="305" t="s">
        <v>443</v>
      </c>
      <c r="L18" s="305" t="s">
        <v>444</v>
      </c>
      <c r="M18" s="305">
        <v>1</v>
      </c>
      <c r="N18" s="490"/>
      <c r="O18" s="490"/>
      <c r="P18" s="501"/>
      <c r="Q18" s="501"/>
      <c r="R18" s="501"/>
      <c r="S18" s="501"/>
      <c r="T18" s="523"/>
      <c r="U18" s="503"/>
      <c r="V18" s="503"/>
      <c r="W18" s="520"/>
      <c r="X18" s="520"/>
      <c r="Y18" s="503"/>
      <c r="Z18" s="520"/>
      <c r="AA18" s="520"/>
      <c r="AB18" s="503"/>
      <c r="AC18" s="503"/>
      <c r="AD18" s="503"/>
      <c r="AE18" s="520"/>
      <c r="AF18" s="520"/>
      <c r="AG18" s="520"/>
      <c r="AH18" s="512"/>
      <c r="AI18" s="515"/>
      <c r="AJ18" s="506"/>
      <c r="AK18" s="304"/>
      <c r="AL18" s="304"/>
    </row>
    <row r="19" spans="1:38" ht="60" customHeight="1" x14ac:dyDescent="0.25">
      <c r="A19" s="302"/>
      <c r="B19" s="518"/>
      <c r="C19" s="501"/>
      <c r="D19" s="501"/>
      <c r="E19" s="505" t="s">
        <v>433</v>
      </c>
      <c r="F19" s="489" t="s">
        <v>720</v>
      </c>
      <c r="G19" s="501"/>
      <c r="H19" s="490"/>
      <c r="I19" s="490"/>
      <c r="J19" s="305" t="s">
        <v>435</v>
      </c>
      <c r="K19" s="305" t="s">
        <v>436</v>
      </c>
      <c r="L19" s="305" t="s">
        <v>367</v>
      </c>
      <c r="M19" s="305">
        <v>9.6999999999999993</v>
      </c>
      <c r="N19" s="490"/>
      <c r="O19" s="490" t="s">
        <v>154</v>
      </c>
      <c r="P19" s="501"/>
      <c r="Q19" s="501"/>
      <c r="R19" s="501"/>
      <c r="S19" s="501"/>
      <c r="T19" s="523"/>
      <c r="U19" s="498">
        <f>V19+Y19</f>
        <v>6144748</v>
      </c>
      <c r="V19" s="503">
        <v>3614558</v>
      </c>
      <c r="W19" s="520"/>
      <c r="X19" s="520"/>
      <c r="Y19" s="498">
        <v>2530190</v>
      </c>
      <c r="Z19" s="520"/>
      <c r="AA19" s="520"/>
      <c r="AB19" s="498">
        <v>1084368</v>
      </c>
      <c r="AC19" s="503"/>
      <c r="AD19" s="503">
        <f>U19</f>
        <v>6144748</v>
      </c>
      <c r="AE19" s="520"/>
      <c r="AF19" s="520"/>
      <c r="AG19" s="520"/>
      <c r="AH19" s="512"/>
      <c r="AI19" s="515"/>
      <c r="AJ19" s="506"/>
      <c r="AK19" s="304"/>
      <c r="AL19" s="304"/>
    </row>
    <row r="20" spans="1:38" ht="36" customHeight="1" x14ac:dyDescent="0.25">
      <c r="A20" s="302"/>
      <c r="B20" s="518"/>
      <c r="C20" s="501"/>
      <c r="D20" s="501"/>
      <c r="E20" s="501"/>
      <c r="F20" s="490"/>
      <c r="G20" s="501"/>
      <c r="H20" s="490"/>
      <c r="I20" s="490"/>
      <c r="J20" s="305" t="s">
        <v>439</v>
      </c>
      <c r="K20" s="305" t="s">
        <v>440</v>
      </c>
      <c r="L20" s="305" t="s">
        <v>441</v>
      </c>
      <c r="M20" s="308">
        <v>97343</v>
      </c>
      <c r="N20" s="490"/>
      <c r="O20" s="490"/>
      <c r="P20" s="501"/>
      <c r="Q20" s="501"/>
      <c r="R20" s="501"/>
      <c r="S20" s="501"/>
      <c r="T20" s="523"/>
      <c r="U20" s="503"/>
      <c r="V20" s="503"/>
      <c r="W20" s="520"/>
      <c r="X20" s="520"/>
      <c r="Y20" s="503"/>
      <c r="Z20" s="520"/>
      <c r="AA20" s="520"/>
      <c r="AB20" s="503"/>
      <c r="AC20" s="503"/>
      <c r="AD20" s="503"/>
      <c r="AE20" s="520"/>
      <c r="AF20" s="520"/>
      <c r="AG20" s="520"/>
      <c r="AH20" s="512"/>
      <c r="AI20" s="515"/>
      <c r="AJ20" s="506"/>
      <c r="AK20" s="304"/>
      <c r="AL20" s="304"/>
    </row>
    <row r="21" spans="1:38" ht="36" customHeight="1" x14ac:dyDescent="0.25">
      <c r="A21" s="302"/>
      <c r="B21" s="518"/>
      <c r="C21" s="501"/>
      <c r="D21" s="501"/>
      <c r="E21" s="501"/>
      <c r="F21" s="490"/>
      <c r="G21" s="501"/>
      <c r="H21" s="490"/>
      <c r="I21" s="490"/>
      <c r="J21" s="305" t="s">
        <v>901</v>
      </c>
      <c r="K21" s="305" t="s">
        <v>446</v>
      </c>
      <c r="L21" s="305" t="s">
        <v>113</v>
      </c>
      <c r="M21" s="308">
        <v>300</v>
      </c>
      <c r="N21" s="490"/>
      <c r="O21" s="490"/>
      <c r="P21" s="501"/>
      <c r="Q21" s="501"/>
      <c r="R21" s="501"/>
      <c r="S21" s="501"/>
      <c r="T21" s="523"/>
      <c r="U21" s="503"/>
      <c r="V21" s="503"/>
      <c r="W21" s="520"/>
      <c r="X21" s="520"/>
      <c r="Y21" s="503"/>
      <c r="Z21" s="520"/>
      <c r="AA21" s="520"/>
      <c r="AB21" s="503"/>
      <c r="AC21" s="503"/>
      <c r="AD21" s="503"/>
      <c r="AE21" s="520"/>
      <c r="AF21" s="520"/>
      <c r="AG21" s="520"/>
      <c r="AH21" s="512"/>
      <c r="AI21" s="515"/>
      <c r="AJ21" s="506"/>
      <c r="AK21" s="304"/>
      <c r="AL21" s="304"/>
    </row>
    <row r="22" spans="1:38" ht="36" customHeight="1" x14ac:dyDescent="0.25">
      <c r="A22" s="302"/>
      <c r="B22" s="518"/>
      <c r="C22" s="501"/>
      <c r="D22" s="501"/>
      <c r="E22" s="501"/>
      <c r="F22" s="490"/>
      <c r="G22" s="501"/>
      <c r="H22" s="490"/>
      <c r="I22" s="490"/>
      <c r="J22" s="305" t="s">
        <v>694</v>
      </c>
      <c r="K22" s="305" t="s">
        <v>448</v>
      </c>
      <c r="L22" s="305" t="s">
        <v>263</v>
      </c>
      <c r="M22" s="328">
        <v>0.55000000000000004</v>
      </c>
      <c r="N22" s="490"/>
      <c r="O22" s="490"/>
      <c r="P22" s="501"/>
      <c r="Q22" s="501"/>
      <c r="R22" s="501"/>
      <c r="S22" s="501"/>
      <c r="T22" s="523"/>
      <c r="U22" s="503"/>
      <c r="V22" s="503"/>
      <c r="W22" s="520"/>
      <c r="X22" s="520"/>
      <c r="Y22" s="503"/>
      <c r="Z22" s="520"/>
      <c r="AA22" s="520"/>
      <c r="AB22" s="503"/>
      <c r="AC22" s="503"/>
      <c r="AD22" s="503"/>
      <c r="AE22" s="520"/>
      <c r="AF22" s="520"/>
      <c r="AG22" s="520"/>
      <c r="AH22" s="512"/>
      <c r="AI22" s="515"/>
      <c r="AJ22" s="506"/>
      <c r="AK22" s="304"/>
      <c r="AL22" s="304"/>
    </row>
    <row r="23" spans="1:38" ht="103.5" customHeight="1" x14ac:dyDescent="0.25">
      <c r="A23" s="302"/>
      <c r="B23" s="518"/>
      <c r="C23" s="501"/>
      <c r="D23" s="501"/>
      <c r="E23" s="504"/>
      <c r="F23" s="490"/>
      <c r="G23" s="501"/>
      <c r="H23" s="490"/>
      <c r="I23" s="490"/>
      <c r="J23" s="305" t="s">
        <v>442</v>
      </c>
      <c r="K23" s="305" t="s">
        <v>443</v>
      </c>
      <c r="L23" s="305" t="s">
        <v>444</v>
      </c>
      <c r="M23" s="305">
        <v>1</v>
      </c>
      <c r="N23" s="490"/>
      <c r="O23" s="490"/>
      <c r="P23" s="501"/>
      <c r="Q23" s="501"/>
      <c r="R23" s="501"/>
      <c r="S23" s="501"/>
      <c r="T23" s="523"/>
      <c r="U23" s="503"/>
      <c r="V23" s="503"/>
      <c r="W23" s="520"/>
      <c r="X23" s="520"/>
      <c r="Y23" s="503"/>
      <c r="Z23" s="520"/>
      <c r="AA23" s="520"/>
      <c r="AB23" s="503"/>
      <c r="AC23" s="503"/>
      <c r="AD23" s="503"/>
      <c r="AE23" s="520"/>
      <c r="AF23" s="520"/>
      <c r="AG23" s="520"/>
      <c r="AH23" s="512"/>
      <c r="AI23" s="515"/>
      <c r="AJ23" s="506"/>
      <c r="AK23" s="304"/>
      <c r="AL23" s="304"/>
    </row>
    <row r="24" spans="1:38" ht="60" customHeight="1" x14ac:dyDescent="0.25">
      <c r="A24" s="302"/>
      <c r="B24" s="518"/>
      <c r="C24" s="501"/>
      <c r="D24" s="501"/>
      <c r="E24" s="505" t="s">
        <v>433</v>
      </c>
      <c r="F24" s="505" t="s">
        <v>721</v>
      </c>
      <c r="G24" s="501"/>
      <c r="H24" s="490"/>
      <c r="I24" s="490"/>
      <c r="J24" s="305" t="s">
        <v>435</v>
      </c>
      <c r="K24" s="305" t="s">
        <v>436</v>
      </c>
      <c r="L24" s="305" t="s">
        <v>367</v>
      </c>
      <c r="M24" s="305">
        <v>10</v>
      </c>
      <c r="N24" s="490"/>
      <c r="O24" s="490" t="s">
        <v>111</v>
      </c>
      <c r="P24" s="501"/>
      <c r="Q24" s="501"/>
      <c r="R24" s="501"/>
      <c r="S24" s="501"/>
      <c r="T24" s="523"/>
      <c r="U24" s="498">
        <f>V24+Y24</f>
        <v>3400000</v>
      </c>
      <c r="V24" s="498">
        <v>2000000</v>
      </c>
      <c r="W24" s="520"/>
      <c r="X24" s="520"/>
      <c r="Y24" s="498">
        <v>1400000</v>
      </c>
      <c r="Z24" s="520"/>
      <c r="AA24" s="520"/>
      <c r="AB24" s="498">
        <v>600000</v>
      </c>
      <c r="AC24" s="503"/>
      <c r="AD24" s="503">
        <f>U24</f>
        <v>3400000</v>
      </c>
      <c r="AE24" s="520"/>
      <c r="AF24" s="520"/>
      <c r="AG24" s="520"/>
      <c r="AH24" s="512"/>
      <c r="AI24" s="515"/>
      <c r="AJ24" s="506"/>
      <c r="AK24" s="304"/>
      <c r="AL24" s="304"/>
    </row>
    <row r="25" spans="1:38" ht="36" x14ac:dyDescent="0.25">
      <c r="A25" s="302"/>
      <c r="B25" s="518"/>
      <c r="C25" s="501"/>
      <c r="D25" s="501"/>
      <c r="E25" s="501"/>
      <c r="F25" s="501"/>
      <c r="G25" s="501"/>
      <c r="H25" s="490"/>
      <c r="I25" s="490"/>
      <c r="J25" s="305" t="s">
        <v>439</v>
      </c>
      <c r="K25" s="305" t="s">
        <v>440</v>
      </c>
      <c r="L25" s="305" t="s">
        <v>441</v>
      </c>
      <c r="M25" s="308">
        <v>100000</v>
      </c>
      <c r="N25" s="490"/>
      <c r="O25" s="490"/>
      <c r="P25" s="501"/>
      <c r="Q25" s="501"/>
      <c r="R25" s="501"/>
      <c r="S25" s="501"/>
      <c r="T25" s="523"/>
      <c r="U25" s="498"/>
      <c r="V25" s="498"/>
      <c r="W25" s="520"/>
      <c r="X25" s="520"/>
      <c r="Y25" s="498"/>
      <c r="Z25" s="520"/>
      <c r="AA25" s="520"/>
      <c r="AB25" s="498"/>
      <c r="AC25" s="503"/>
      <c r="AD25" s="503"/>
      <c r="AE25" s="520"/>
      <c r="AF25" s="520"/>
      <c r="AG25" s="520"/>
      <c r="AH25" s="512"/>
      <c r="AI25" s="515"/>
      <c r="AJ25" s="506"/>
      <c r="AK25" s="304"/>
      <c r="AL25" s="304"/>
    </row>
    <row r="26" spans="1:38" ht="24" x14ac:dyDescent="0.25">
      <c r="A26" s="302"/>
      <c r="B26" s="518"/>
      <c r="C26" s="501"/>
      <c r="D26" s="501"/>
      <c r="E26" s="501"/>
      <c r="F26" s="501"/>
      <c r="G26" s="501"/>
      <c r="H26" s="490"/>
      <c r="I26" s="490"/>
      <c r="J26" s="305" t="s">
        <v>442</v>
      </c>
      <c r="K26" s="305" t="s">
        <v>443</v>
      </c>
      <c r="L26" s="305" t="s">
        <v>444</v>
      </c>
      <c r="M26" s="305">
        <v>1</v>
      </c>
      <c r="N26" s="490"/>
      <c r="O26" s="490"/>
      <c r="P26" s="501"/>
      <c r="Q26" s="501"/>
      <c r="R26" s="501"/>
      <c r="S26" s="501"/>
      <c r="T26" s="523"/>
      <c r="U26" s="498"/>
      <c r="V26" s="498"/>
      <c r="W26" s="520"/>
      <c r="X26" s="520"/>
      <c r="Y26" s="498"/>
      <c r="Z26" s="520"/>
      <c r="AA26" s="520"/>
      <c r="AB26" s="498"/>
      <c r="AC26" s="503"/>
      <c r="AD26" s="503"/>
      <c r="AE26" s="520"/>
      <c r="AF26" s="520"/>
      <c r="AG26" s="520"/>
      <c r="AH26" s="512"/>
      <c r="AI26" s="515"/>
      <c r="AJ26" s="506"/>
      <c r="AK26" s="304"/>
      <c r="AL26" s="304"/>
    </row>
    <row r="27" spans="1:38" ht="60" x14ac:dyDescent="0.25">
      <c r="A27" s="302"/>
      <c r="B27" s="518"/>
      <c r="C27" s="501"/>
      <c r="D27" s="501"/>
      <c r="E27" s="501"/>
      <c r="F27" s="501"/>
      <c r="G27" s="501"/>
      <c r="H27" s="490"/>
      <c r="I27" s="490"/>
      <c r="J27" s="305" t="s">
        <v>445</v>
      </c>
      <c r="K27" s="305" t="s">
        <v>446</v>
      </c>
      <c r="L27" s="305" t="s">
        <v>113</v>
      </c>
      <c r="M27" s="305">
        <v>700</v>
      </c>
      <c r="N27" s="490"/>
      <c r="O27" s="490"/>
      <c r="P27" s="501"/>
      <c r="Q27" s="501"/>
      <c r="R27" s="501"/>
      <c r="S27" s="501"/>
      <c r="T27" s="523"/>
      <c r="U27" s="498"/>
      <c r="V27" s="498"/>
      <c r="W27" s="520"/>
      <c r="X27" s="520"/>
      <c r="Y27" s="498"/>
      <c r="Z27" s="520"/>
      <c r="AA27" s="520"/>
      <c r="AB27" s="498"/>
      <c r="AC27" s="503"/>
      <c r="AD27" s="503"/>
      <c r="AE27" s="520"/>
      <c r="AF27" s="520"/>
      <c r="AG27" s="520"/>
      <c r="AH27" s="512"/>
      <c r="AI27" s="515"/>
      <c r="AJ27" s="506"/>
      <c r="AK27" s="304"/>
      <c r="AL27" s="304"/>
    </row>
    <row r="28" spans="1:38" ht="36.75" thickBot="1" x14ac:dyDescent="0.3">
      <c r="A28" s="302"/>
      <c r="B28" s="526"/>
      <c r="C28" s="502"/>
      <c r="D28" s="502"/>
      <c r="E28" s="502"/>
      <c r="F28" s="502"/>
      <c r="G28" s="502"/>
      <c r="H28" s="491"/>
      <c r="I28" s="491"/>
      <c r="J28" s="306" t="s">
        <v>447</v>
      </c>
      <c r="K28" s="306" t="s">
        <v>448</v>
      </c>
      <c r="L28" s="306" t="s">
        <v>263</v>
      </c>
      <c r="M28" s="306">
        <v>2</v>
      </c>
      <c r="N28" s="491"/>
      <c r="O28" s="491"/>
      <c r="P28" s="502"/>
      <c r="Q28" s="502"/>
      <c r="R28" s="502"/>
      <c r="S28" s="502"/>
      <c r="T28" s="524"/>
      <c r="U28" s="499"/>
      <c r="V28" s="499"/>
      <c r="W28" s="521"/>
      <c r="X28" s="521"/>
      <c r="Y28" s="499"/>
      <c r="Z28" s="521"/>
      <c r="AA28" s="521"/>
      <c r="AB28" s="499"/>
      <c r="AC28" s="507"/>
      <c r="AD28" s="507"/>
      <c r="AE28" s="521"/>
      <c r="AF28" s="521"/>
      <c r="AG28" s="521"/>
      <c r="AH28" s="513"/>
      <c r="AI28" s="516"/>
      <c r="AJ28" s="506"/>
      <c r="AK28" s="304"/>
      <c r="AL28" s="304"/>
    </row>
    <row r="29" spans="1:38" ht="72" x14ac:dyDescent="0.25">
      <c r="A29" s="302"/>
      <c r="B29" s="518" t="s">
        <v>451</v>
      </c>
      <c r="C29" s="518" t="s">
        <v>452</v>
      </c>
      <c r="D29" s="518" t="s">
        <v>432</v>
      </c>
      <c r="E29" s="518" t="s">
        <v>433</v>
      </c>
      <c r="F29" s="490" t="s">
        <v>722</v>
      </c>
      <c r="G29" s="501" t="s">
        <v>434</v>
      </c>
      <c r="H29" s="527" t="s">
        <v>83</v>
      </c>
      <c r="I29" s="523" t="s">
        <v>83</v>
      </c>
      <c r="J29" s="305" t="s">
        <v>435</v>
      </c>
      <c r="K29" s="305" t="s">
        <v>436</v>
      </c>
      <c r="L29" s="305" t="s">
        <v>367</v>
      </c>
      <c r="M29" s="305">
        <v>4.03</v>
      </c>
      <c r="N29" s="501" t="s">
        <v>86</v>
      </c>
      <c r="O29" s="490" t="s">
        <v>105</v>
      </c>
      <c r="P29" s="527" t="s">
        <v>437</v>
      </c>
      <c r="Q29" s="523" t="s">
        <v>89</v>
      </c>
      <c r="R29" s="527" t="s">
        <v>90</v>
      </c>
      <c r="S29" s="523" t="s">
        <v>170</v>
      </c>
      <c r="T29" s="527">
        <f>U29+U32+U35</f>
        <v>6015439.4400000004</v>
      </c>
      <c r="U29" s="498">
        <f>V29+Y29</f>
        <v>1874979</v>
      </c>
      <c r="V29" s="503">
        <v>1102929</v>
      </c>
      <c r="W29" s="523" t="s">
        <v>171</v>
      </c>
      <c r="X29" s="527" t="s">
        <v>171</v>
      </c>
      <c r="Y29" s="498">
        <v>772050</v>
      </c>
      <c r="Z29" s="527" t="s">
        <v>171</v>
      </c>
      <c r="AA29" s="523" t="s">
        <v>171</v>
      </c>
      <c r="AB29" s="503">
        <v>330879</v>
      </c>
      <c r="AC29" s="523" t="s">
        <v>92</v>
      </c>
      <c r="AD29" s="503">
        <f>U29</f>
        <v>1874979</v>
      </c>
      <c r="AE29" s="519" t="s">
        <v>171</v>
      </c>
      <c r="AF29" s="519" t="s">
        <v>171</v>
      </c>
      <c r="AG29" s="519" t="s">
        <v>171</v>
      </c>
      <c r="AH29" s="532">
        <v>45627</v>
      </c>
      <c r="AI29" s="534">
        <v>45689</v>
      </c>
      <c r="AJ29" s="529" t="s">
        <v>774</v>
      </c>
      <c r="AK29" s="304"/>
      <c r="AL29" s="304"/>
    </row>
    <row r="30" spans="1:38" ht="36" x14ac:dyDescent="0.25">
      <c r="A30" s="302"/>
      <c r="B30" s="518"/>
      <c r="C30" s="518"/>
      <c r="D30" s="518"/>
      <c r="E30" s="518"/>
      <c r="F30" s="490"/>
      <c r="G30" s="501"/>
      <c r="H30" s="527"/>
      <c r="I30" s="523"/>
      <c r="J30" s="305" t="s">
        <v>439</v>
      </c>
      <c r="K30" s="305" t="s">
        <v>440</v>
      </c>
      <c r="L30" s="305" t="s">
        <v>441</v>
      </c>
      <c r="M30" s="308">
        <v>38000</v>
      </c>
      <c r="N30" s="501"/>
      <c r="O30" s="490"/>
      <c r="P30" s="527"/>
      <c r="Q30" s="523"/>
      <c r="R30" s="527"/>
      <c r="S30" s="523"/>
      <c r="T30" s="527"/>
      <c r="U30" s="498"/>
      <c r="V30" s="527"/>
      <c r="W30" s="523"/>
      <c r="X30" s="527"/>
      <c r="Y30" s="498"/>
      <c r="Z30" s="527"/>
      <c r="AA30" s="523"/>
      <c r="AB30" s="503"/>
      <c r="AC30" s="523"/>
      <c r="AD30" s="503"/>
      <c r="AE30" s="520"/>
      <c r="AF30" s="520"/>
      <c r="AG30" s="520"/>
      <c r="AH30" s="533"/>
      <c r="AI30" s="535"/>
      <c r="AJ30" s="530"/>
      <c r="AK30" s="304"/>
      <c r="AL30" s="304"/>
    </row>
    <row r="31" spans="1:38" ht="24" x14ac:dyDescent="0.25">
      <c r="A31" s="302"/>
      <c r="B31" s="518"/>
      <c r="C31" s="518"/>
      <c r="D31" s="518"/>
      <c r="E31" s="518"/>
      <c r="F31" s="490"/>
      <c r="G31" s="501"/>
      <c r="H31" s="527"/>
      <c r="I31" s="523"/>
      <c r="J31" s="305" t="s">
        <v>442</v>
      </c>
      <c r="K31" s="305" t="s">
        <v>443</v>
      </c>
      <c r="L31" s="305" t="s">
        <v>444</v>
      </c>
      <c r="M31" s="305">
        <v>1</v>
      </c>
      <c r="N31" s="501"/>
      <c r="O31" s="490"/>
      <c r="P31" s="527"/>
      <c r="Q31" s="523"/>
      <c r="R31" s="527"/>
      <c r="S31" s="523"/>
      <c r="T31" s="527"/>
      <c r="U31" s="498"/>
      <c r="V31" s="528"/>
      <c r="W31" s="523"/>
      <c r="X31" s="527"/>
      <c r="Y31" s="498"/>
      <c r="Z31" s="527"/>
      <c r="AA31" s="523"/>
      <c r="AB31" s="503"/>
      <c r="AC31" s="523"/>
      <c r="AD31" s="503"/>
      <c r="AE31" s="520"/>
      <c r="AF31" s="520"/>
      <c r="AG31" s="520"/>
      <c r="AH31" s="533"/>
      <c r="AI31" s="535"/>
      <c r="AJ31" s="530"/>
      <c r="AK31" s="304"/>
      <c r="AL31" s="304"/>
    </row>
    <row r="32" spans="1:38" ht="72" x14ac:dyDescent="0.25">
      <c r="A32" s="302"/>
      <c r="B32" s="518"/>
      <c r="C32" s="518"/>
      <c r="D32" s="518"/>
      <c r="E32" s="518"/>
      <c r="F32" s="490" t="s">
        <v>723</v>
      </c>
      <c r="G32" s="501"/>
      <c r="H32" s="527"/>
      <c r="I32" s="523"/>
      <c r="J32" s="305" t="s">
        <v>435</v>
      </c>
      <c r="K32" s="305" t="s">
        <v>436</v>
      </c>
      <c r="L32" s="305" t="s">
        <v>367</v>
      </c>
      <c r="M32" s="305">
        <v>3.2</v>
      </c>
      <c r="N32" s="501"/>
      <c r="O32" s="490" t="s">
        <v>154</v>
      </c>
      <c r="P32" s="527"/>
      <c r="Q32" s="523"/>
      <c r="R32" s="527"/>
      <c r="S32" s="523"/>
      <c r="T32" s="527"/>
      <c r="U32" s="498">
        <f>V32+Y32</f>
        <v>3854835</v>
      </c>
      <c r="V32" s="503">
        <v>2267550</v>
      </c>
      <c r="W32" s="523"/>
      <c r="X32" s="527"/>
      <c r="Y32" s="503">
        <v>1587285</v>
      </c>
      <c r="Z32" s="527"/>
      <c r="AA32" s="523"/>
      <c r="AB32" s="503">
        <v>680265</v>
      </c>
      <c r="AC32" s="523"/>
      <c r="AD32" s="503">
        <f>U32</f>
        <v>3854835</v>
      </c>
      <c r="AE32" s="520"/>
      <c r="AF32" s="520"/>
      <c r="AG32" s="520"/>
      <c r="AH32" s="533"/>
      <c r="AI32" s="535"/>
      <c r="AJ32" s="530"/>
      <c r="AK32" s="304"/>
      <c r="AL32" s="304"/>
    </row>
    <row r="33" spans="1:38" ht="36" x14ac:dyDescent="0.25">
      <c r="A33" s="302"/>
      <c r="B33" s="518"/>
      <c r="C33" s="518"/>
      <c r="D33" s="518"/>
      <c r="E33" s="518"/>
      <c r="F33" s="490"/>
      <c r="G33" s="501"/>
      <c r="H33" s="527"/>
      <c r="I33" s="523"/>
      <c r="J33" s="305" t="s">
        <v>439</v>
      </c>
      <c r="K33" s="305" t="s">
        <v>440</v>
      </c>
      <c r="L33" s="305" t="s">
        <v>441</v>
      </c>
      <c r="M33" s="308">
        <v>25894</v>
      </c>
      <c r="N33" s="501"/>
      <c r="O33" s="490"/>
      <c r="P33" s="527"/>
      <c r="Q33" s="523"/>
      <c r="R33" s="527"/>
      <c r="S33" s="523"/>
      <c r="T33" s="527"/>
      <c r="U33" s="498"/>
      <c r="V33" s="503"/>
      <c r="W33" s="523"/>
      <c r="X33" s="527"/>
      <c r="Y33" s="503"/>
      <c r="Z33" s="527"/>
      <c r="AA33" s="523"/>
      <c r="AB33" s="503"/>
      <c r="AC33" s="523"/>
      <c r="AD33" s="503"/>
      <c r="AE33" s="520"/>
      <c r="AF33" s="520"/>
      <c r="AG33" s="520"/>
      <c r="AH33" s="533"/>
      <c r="AI33" s="535"/>
      <c r="AJ33" s="530"/>
      <c r="AK33" s="304"/>
      <c r="AL33" s="304"/>
    </row>
    <row r="34" spans="1:38" ht="24" x14ac:dyDescent="0.25">
      <c r="A34" s="302"/>
      <c r="B34" s="518"/>
      <c r="C34" s="518"/>
      <c r="D34" s="518"/>
      <c r="E34" s="518"/>
      <c r="F34" s="490"/>
      <c r="G34" s="501"/>
      <c r="H34" s="527"/>
      <c r="I34" s="523"/>
      <c r="J34" s="305" t="s">
        <v>442</v>
      </c>
      <c r="K34" s="305" t="s">
        <v>443</v>
      </c>
      <c r="L34" s="305" t="s">
        <v>444</v>
      </c>
      <c r="M34" s="305">
        <v>1</v>
      </c>
      <c r="N34" s="501"/>
      <c r="O34" s="490"/>
      <c r="P34" s="527"/>
      <c r="Q34" s="523"/>
      <c r="R34" s="527"/>
      <c r="S34" s="523"/>
      <c r="T34" s="527"/>
      <c r="U34" s="498"/>
      <c r="V34" s="503"/>
      <c r="W34" s="523"/>
      <c r="X34" s="527"/>
      <c r="Y34" s="503"/>
      <c r="Z34" s="527"/>
      <c r="AA34" s="523"/>
      <c r="AB34" s="503"/>
      <c r="AC34" s="523"/>
      <c r="AD34" s="503"/>
      <c r="AE34" s="520"/>
      <c r="AF34" s="520"/>
      <c r="AG34" s="520"/>
      <c r="AH34" s="533"/>
      <c r="AI34" s="535"/>
      <c r="AJ34" s="530"/>
      <c r="AK34" s="304"/>
      <c r="AL34" s="304"/>
    </row>
    <row r="35" spans="1:38" ht="72" x14ac:dyDescent="0.25">
      <c r="A35" s="302"/>
      <c r="B35" s="518"/>
      <c r="C35" s="518"/>
      <c r="D35" s="518"/>
      <c r="E35" s="518"/>
      <c r="F35" s="490" t="s">
        <v>724</v>
      </c>
      <c r="G35" s="501"/>
      <c r="H35" s="527"/>
      <c r="I35" s="523"/>
      <c r="J35" s="305" t="s">
        <v>435</v>
      </c>
      <c r="K35" s="305" t="s">
        <v>436</v>
      </c>
      <c r="L35" s="305" t="s">
        <v>367</v>
      </c>
      <c r="M35" s="305">
        <v>3.548</v>
      </c>
      <c r="N35" s="501"/>
      <c r="O35" s="490" t="s">
        <v>121</v>
      </c>
      <c r="P35" s="527"/>
      <c r="Q35" s="523"/>
      <c r="R35" s="527"/>
      <c r="S35" s="523"/>
      <c r="T35" s="527"/>
      <c r="U35" s="498">
        <f>V35+Y35</f>
        <v>285625.44</v>
      </c>
      <c r="V35" s="498">
        <v>168014.96</v>
      </c>
      <c r="W35" s="523"/>
      <c r="X35" s="527"/>
      <c r="Y35" s="498">
        <v>117610.48</v>
      </c>
      <c r="Z35" s="527"/>
      <c r="AA35" s="523"/>
      <c r="AB35" s="503">
        <v>50404.5</v>
      </c>
      <c r="AC35" s="523"/>
      <c r="AD35" s="503">
        <f>U35</f>
        <v>285625.44</v>
      </c>
      <c r="AE35" s="520"/>
      <c r="AF35" s="520" t="s">
        <v>171</v>
      </c>
      <c r="AG35" s="520" t="s">
        <v>171</v>
      </c>
      <c r="AH35" s="533"/>
      <c r="AI35" s="535"/>
      <c r="AJ35" s="530"/>
      <c r="AK35" s="304"/>
      <c r="AL35" s="304"/>
    </row>
    <row r="36" spans="1:38" ht="36" x14ac:dyDescent="0.25">
      <c r="A36" s="302"/>
      <c r="B36" s="518"/>
      <c r="C36" s="518"/>
      <c r="D36" s="518"/>
      <c r="E36" s="518"/>
      <c r="F36" s="490"/>
      <c r="G36" s="501"/>
      <c r="H36" s="527"/>
      <c r="I36" s="523"/>
      <c r="J36" s="305" t="s">
        <v>439</v>
      </c>
      <c r="K36" s="305" t="s">
        <v>440</v>
      </c>
      <c r="L36" s="305" t="s">
        <v>441</v>
      </c>
      <c r="M36" s="308">
        <v>2354</v>
      </c>
      <c r="N36" s="501"/>
      <c r="O36" s="490"/>
      <c r="P36" s="527"/>
      <c r="Q36" s="523"/>
      <c r="R36" s="527"/>
      <c r="S36" s="523"/>
      <c r="T36" s="527"/>
      <c r="U36" s="498"/>
      <c r="V36" s="498"/>
      <c r="W36" s="523"/>
      <c r="X36" s="527"/>
      <c r="Y36" s="498"/>
      <c r="Z36" s="527"/>
      <c r="AA36" s="523"/>
      <c r="AB36" s="503"/>
      <c r="AC36" s="523"/>
      <c r="AD36" s="503"/>
      <c r="AE36" s="520"/>
      <c r="AF36" s="520"/>
      <c r="AG36" s="520"/>
      <c r="AH36" s="533"/>
      <c r="AI36" s="535"/>
      <c r="AJ36" s="530"/>
      <c r="AK36" s="304"/>
      <c r="AL36" s="304"/>
    </row>
    <row r="37" spans="1:38" ht="24" x14ac:dyDescent="0.25">
      <c r="A37" s="302"/>
      <c r="B37" s="518"/>
      <c r="C37" s="518"/>
      <c r="D37" s="518"/>
      <c r="E37" s="518"/>
      <c r="F37" s="490"/>
      <c r="G37" s="501"/>
      <c r="H37" s="527"/>
      <c r="I37" s="523"/>
      <c r="J37" s="305" t="s">
        <v>442</v>
      </c>
      <c r="K37" s="305" t="s">
        <v>443</v>
      </c>
      <c r="L37" s="305" t="s">
        <v>444</v>
      </c>
      <c r="M37" s="305">
        <v>1</v>
      </c>
      <c r="N37" s="501"/>
      <c r="O37" s="490"/>
      <c r="P37" s="527"/>
      <c r="Q37" s="523"/>
      <c r="R37" s="527"/>
      <c r="S37" s="523"/>
      <c r="T37" s="527"/>
      <c r="U37" s="498"/>
      <c r="V37" s="498"/>
      <c r="W37" s="523"/>
      <c r="X37" s="527"/>
      <c r="Y37" s="498"/>
      <c r="Z37" s="527"/>
      <c r="AA37" s="523"/>
      <c r="AB37" s="503"/>
      <c r="AC37" s="523"/>
      <c r="AD37" s="503"/>
      <c r="AE37" s="520"/>
      <c r="AF37" s="520"/>
      <c r="AG37" s="520"/>
      <c r="AH37" s="533"/>
      <c r="AI37" s="535"/>
      <c r="AJ37" s="531"/>
      <c r="AK37" s="304"/>
      <c r="AL37" s="304"/>
    </row>
    <row r="38" spans="1:38" ht="60" customHeight="1" x14ac:dyDescent="0.25">
      <c r="A38" s="302"/>
      <c r="B38" s="487" t="s">
        <v>453</v>
      </c>
      <c r="C38" s="490" t="s">
        <v>454</v>
      </c>
      <c r="D38" s="490" t="s">
        <v>432</v>
      </c>
      <c r="E38" s="490" t="s">
        <v>433</v>
      </c>
      <c r="F38" s="490" t="s">
        <v>725</v>
      </c>
      <c r="G38" s="490" t="s">
        <v>434</v>
      </c>
      <c r="H38" s="490" t="s">
        <v>83</v>
      </c>
      <c r="I38" s="490" t="s">
        <v>83</v>
      </c>
      <c r="J38" s="305" t="s">
        <v>435</v>
      </c>
      <c r="K38" s="305" t="s">
        <v>436</v>
      </c>
      <c r="L38" s="305" t="s">
        <v>367</v>
      </c>
      <c r="M38" s="305">
        <v>0.26</v>
      </c>
      <c r="N38" s="490" t="s">
        <v>86</v>
      </c>
      <c r="O38" s="490" t="s">
        <v>118</v>
      </c>
      <c r="P38" s="490" t="s">
        <v>437</v>
      </c>
      <c r="Q38" s="490" t="s">
        <v>89</v>
      </c>
      <c r="R38" s="490" t="s">
        <v>90</v>
      </c>
      <c r="S38" s="490" t="s">
        <v>170</v>
      </c>
      <c r="T38" s="498">
        <f>V38+Y38</f>
        <v>159473.21000000002</v>
      </c>
      <c r="U38" s="498">
        <f>V38+Y38</f>
        <v>159473.21000000002</v>
      </c>
      <c r="V38" s="498">
        <v>93807.77</v>
      </c>
      <c r="W38" s="503" t="s">
        <v>171</v>
      </c>
      <c r="X38" s="503" t="s">
        <v>171</v>
      </c>
      <c r="Y38" s="503">
        <v>65665.440000000002</v>
      </c>
      <c r="Z38" s="503" t="s">
        <v>171</v>
      </c>
      <c r="AA38" s="503" t="s">
        <v>171</v>
      </c>
      <c r="AB38" s="503">
        <v>28142.33</v>
      </c>
      <c r="AC38" s="503" t="s">
        <v>92</v>
      </c>
      <c r="AD38" s="503">
        <f>U38</f>
        <v>159473.21000000002</v>
      </c>
      <c r="AE38" s="509" t="s">
        <v>171</v>
      </c>
      <c r="AF38" s="509" t="s">
        <v>171</v>
      </c>
      <c r="AG38" s="539" t="s">
        <v>171</v>
      </c>
      <c r="AH38" s="540" t="s">
        <v>290</v>
      </c>
      <c r="AI38" s="515" t="s">
        <v>322</v>
      </c>
      <c r="AJ38" s="506"/>
      <c r="AK38" s="304"/>
      <c r="AL38" s="304"/>
    </row>
    <row r="39" spans="1:38" ht="36" x14ac:dyDescent="0.25">
      <c r="A39" s="302"/>
      <c r="B39" s="487"/>
      <c r="C39" s="490"/>
      <c r="D39" s="490"/>
      <c r="E39" s="490"/>
      <c r="F39" s="490"/>
      <c r="G39" s="490"/>
      <c r="H39" s="490"/>
      <c r="I39" s="490"/>
      <c r="J39" s="305" t="s">
        <v>439</v>
      </c>
      <c r="K39" s="305" t="s">
        <v>440</v>
      </c>
      <c r="L39" s="305" t="s">
        <v>441</v>
      </c>
      <c r="M39" s="308">
        <v>2600</v>
      </c>
      <c r="N39" s="490"/>
      <c r="O39" s="490"/>
      <c r="P39" s="490"/>
      <c r="Q39" s="490"/>
      <c r="R39" s="490"/>
      <c r="S39" s="490"/>
      <c r="T39" s="498"/>
      <c r="U39" s="498"/>
      <c r="V39" s="498"/>
      <c r="W39" s="503"/>
      <c r="X39" s="503"/>
      <c r="Y39" s="503"/>
      <c r="Z39" s="503"/>
      <c r="AA39" s="503"/>
      <c r="AB39" s="503"/>
      <c r="AC39" s="503"/>
      <c r="AD39" s="503"/>
      <c r="AE39" s="509"/>
      <c r="AF39" s="509"/>
      <c r="AG39" s="539"/>
      <c r="AH39" s="540"/>
      <c r="AI39" s="515"/>
      <c r="AJ39" s="506"/>
      <c r="AK39" s="304"/>
      <c r="AL39" s="304"/>
    </row>
    <row r="40" spans="1:38" ht="24" x14ac:dyDescent="0.25">
      <c r="A40" s="314"/>
      <c r="B40" s="487"/>
      <c r="C40" s="490"/>
      <c r="D40" s="490"/>
      <c r="E40" s="490"/>
      <c r="F40" s="490"/>
      <c r="G40" s="490"/>
      <c r="H40" s="490"/>
      <c r="I40" s="490"/>
      <c r="J40" s="305" t="s">
        <v>442</v>
      </c>
      <c r="K40" s="305" t="s">
        <v>443</v>
      </c>
      <c r="L40" s="305" t="s">
        <v>444</v>
      </c>
      <c r="M40" s="305">
        <v>1</v>
      </c>
      <c r="N40" s="490"/>
      <c r="O40" s="490"/>
      <c r="P40" s="490"/>
      <c r="Q40" s="490"/>
      <c r="R40" s="490"/>
      <c r="S40" s="490"/>
      <c r="T40" s="498"/>
      <c r="U40" s="498"/>
      <c r="V40" s="498"/>
      <c r="W40" s="503"/>
      <c r="X40" s="503"/>
      <c r="Y40" s="503"/>
      <c r="Z40" s="503"/>
      <c r="AA40" s="503"/>
      <c r="AB40" s="503"/>
      <c r="AC40" s="503"/>
      <c r="AD40" s="503"/>
      <c r="AE40" s="509"/>
      <c r="AF40" s="509"/>
      <c r="AG40" s="539"/>
      <c r="AH40" s="540"/>
      <c r="AI40" s="515"/>
      <c r="AJ40" s="506"/>
      <c r="AK40" s="304"/>
      <c r="AL40" s="304"/>
    </row>
    <row r="41" spans="1:38" ht="60" x14ac:dyDescent="0.25">
      <c r="A41" s="302"/>
      <c r="B41" s="487"/>
      <c r="C41" s="490"/>
      <c r="D41" s="490"/>
      <c r="E41" s="490"/>
      <c r="F41" s="490"/>
      <c r="G41" s="490"/>
      <c r="H41" s="490"/>
      <c r="I41" s="490"/>
      <c r="J41" s="305" t="s">
        <v>445</v>
      </c>
      <c r="K41" s="305" t="s">
        <v>446</v>
      </c>
      <c r="L41" s="305" t="s">
        <v>113</v>
      </c>
      <c r="M41" s="305">
        <v>500</v>
      </c>
      <c r="N41" s="490"/>
      <c r="O41" s="490"/>
      <c r="P41" s="490"/>
      <c r="Q41" s="490"/>
      <c r="R41" s="490"/>
      <c r="S41" s="490"/>
      <c r="T41" s="498"/>
      <c r="U41" s="498"/>
      <c r="V41" s="498"/>
      <c r="W41" s="503"/>
      <c r="X41" s="503"/>
      <c r="Y41" s="503"/>
      <c r="Z41" s="503"/>
      <c r="AA41" s="503"/>
      <c r="AB41" s="503"/>
      <c r="AC41" s="503"/>
      <c r="AD41" s="503"/>
      <c r="AE41" s="509"/>
      <c r="AF41" s="509"/>
      <c r="AG41" s="539"/>
      <c r="AH41" s="540"/>
      <c r="AI41" s="515"/>
      <c r="AJ41" s="506"/>
      <c r="AK41" s="304"/>
      <c r="AL41" s="304"/>
    </row>
    <row r="42" spans="1:38" ht="36" x14ac:dyDescent="0.25">
      <c r="A42" s="302"/>
      <c r="B42" s="487"/>
      <c r="C42" s="490"/>
      <c r="D42" s="490"/>
      <c r="E42" s="490"/>
      <c r="F42" s="490"/>
      <c r="G42" s="490"/>
      <c r="H42" s="490"/>
      <c r="I42" s="490"/>
      <c r="J42" s="305" t="s">
        <v>447</v>
      </c>
      <c r="K42" s="305" t="s">
        <v>448</v>
      </c>
      <c r="L42" s="305" t="s">
        <v>263</v>
      </c>
      <c r="M42" s="305">
        <v>0.60199999999999998</v>
      </c>
      <c r="N42" s="490"/>
      <c r="O42" s="490"/>
      <c r="P42" s="490"/>
      <c r="Q42" s="490"/>
      <c r="R42" s="490"/>
      <c r="S42" s="490"/>
      <c r="T42" s="498"/>
      <c r="U42" s="498"/>
      <c r="V42" s="498"/>
      <c r="W42" s="503"/>
      <c r="X42" s="503"/>
      <c r="Y42" s="503"/>
      <c r="Z42" s="503"/>
      <c r="AA42" s="503"/>
      <c r="AB42" s="503"/>
      <c r="AC42" s="503"/>
      <c r="AD42" s="503"/>
      <c r="AE42" s="509"/>
      <c r="AF42" s="509"/>
      <c r="AG42" s="539"/>
      <c r="AH42" s="540"/>
      <c r="AI42" s="515"/>
      <c r="AJ42" s="506"/>
      <c r="AK42" s="304"/>
      <c r="AL42" s="304"/>
    </row>
    <row r="43" spans="1:38" ht="15" customHeight="1" x14ac:dyDescent="0.25">
      <c r="A43" s="302"/>
      <c r="B43" s="501" t="s">
        <v>456</v>
      </c>
      <c r="C43" s="501" t="s">
        <v>457</v>
      </c>
      <c r="D43" s="501" t="s">
        <v>432</v>
      </c>
      <c r="E43" s="501" t="s">
        <v>433</v>
      </c>
      <c r="F43" s="505" t="s">
        <v>729</v>
      </c>
      <c r="G43" s="501" t="s">
        <v>434</v>
      </c>
      <c r="H43" s="501" t="s">
        <v>83</v>
      </c>
      <c r="I43" s="501" t="s">
        <v>83</v>
      </c>
      <c r="J43" s="505" t="s">
        <v>435</v>
      </c>
      <c r="K43" s="315" t="s">
        <v>436</v>
      </c>
      <c r="L43" s="315" t="s">
        <v>367</v>
      </c>
      <c r="M43" s="315">
        <v>6.4507000000000003</v>
      </c>
      <c r="N43" s="501" t="s">
        <v>86</v>
      </c>
      <c r="O43" s="490" t="s">
        <v>102</v>
      </c>
      <c r="P43" s="501"/>
      <c r="Q43" s="501"/>
      <c r="R43" s="501"/>
      <c r="S43" s="501"/>
      <c r="T43" s="527"/>
      <c r="U43" s="544">
        <f>V43+Y43</f>
        <v>1686975.28</v>
      </c>
      <c r="V43" s="543">
        <v>992338.4</v>
      </c>
      <c r="W43" s="501"/>
      <c r="X43" s="501"/>
      <c r="Y43" s="543">
        <v>694636.88</v>
      </c>
      <c r="Z43" s="501"/>
      <c r="AA43" s="501"/>
      <c r="AB43" s="543">
        <v>297701.52</v>
      </c>
      <c r="AC43" s="501"/>
      <c r="AD43" s="543">
        <f>U43</f>
        <v>1686975.28</v>
      </c>
      <c r="AE43" s="501"/>
      <c r="AF43" s="501"/>
      <c r="AG43" s="501"/>
      <c r="AH43" s="542">
        <v>45809</v>
      </c>
      <c r="AI43" s="542">
        <v>45870</v>
      </c>
      <c r="AJ43" s="501"/>
      <c r="AK43" s="304"/>
      <c r="AL43" s="304"/>
    </row>
    <row r="44" spans="1:38" x14ac:dyDescent="0.25">
      <c r="A44" s="302"/>
      <c r="B44" s="501"/>
      <c r="C44" s="501"/>
      <c r="D44" s="501"/>
      <c r="E44" s="501"/>
      <c r="F44" s="501"/>
      <c r="G44" s="501"/>
      <c r="H44" s="501"/>
      <c r="I44" s="501"/>
      <c r="J44" s="501"/>
      <c r="K44" s="317"/>
      <c r="L44" s="317"/>
      <c r="M44" s="317"/>
      <c r="N44" s="501"/>
      <c r="O44" s="490"/>
      <c r="P44" s="501"/>
      <c r="Q44" s="501"/>
      <c r="R44" s="501"/>
      <c r="S44" s="501"/>
      <c r="T44" s="501"/>
      <c r="U44" s="523"/>
      <c r="V44" s="527"/>
      <c r="W44" s="501"/>
      <c r="X44" s="501"/>
      <c r="Y44" s="527"/>
      <c r="Z44" s="501"/>
      <c r="AA44" s="501"/>
      <c r="AB44" s="527"/>
      <c r="AC44" s="501"/>
      <c r="AD44" s="527"/>
      <c r="AE44" s="501"/>
      <c r="AF44" s="501"/>
      <c r="AG44" s="501"/>
      <c r="AH44" s="542"/>
      <c r="AI44" s="542"/>
      <c r="AJ44" s="501"/>
      <c r="AK44" s="304"/>
      <c r="AL44" s="304"/>
    </row>
    <row r="45" spans="1:38" x14ac:dyDescent="0.25">
      <c r="A45" s="302"/>
      <c r="B45" s="501"/>
      <c r="C45" s="501"/>
      <c r="D45" s="501"/>
      <c r="E45" s="501"/>
      <c r="F45" s="501"/>
      <c r="G45" s="501"/>
      <c r="H45" s="501"/>
      <c r="I45" s="501"/>
      <c r="J45" s="501"/>
      <c r="K45" s="317"/>
      <c r="L45" s="317"/>
      <c r="M45" s="317"/>
      <c r="N45" s="501"/>
      <c r="O45" s="490"/>
      <c r="P45" s="501"/>
      <c r="Q45" s="501"/>
      <c r="R45" s="501"/>
      <c r="S45" s="501"/>
      <c r="T45" s="501"/>
      <c r="U45" s="523"/>
      <c r="V45" s="527"/>
      <c r="W45" s="501"/>
      <c r="X45" s="501"/>
      <c r="Y45" s="527"/>
      <c r="Z45" s="501"/>
      <c r="AA45" s="501"/>
      <c r="AB45" s="527"/>
      <c r="AC45" s="501"/>
      <c r="AD45" s="527"/>
      <c r="AE45" s="501"/>
      <c r="AF45" s="501"/>
      <c r="AG45" s="501"/>
      <c r="AH45" s="542"/>
      <c r="AI45" s="542"/>
      <c r="AJ45" s="501"/>
      <c r="AK45" s="304"/>
      <c r="AL45" s="304"/>
    </row>
    <row r="46" spans="1:38" x14ac:dyDescent="0.25">
      <c r="A46" s="302"/>
      <c r="B46" s="501"/>
      <c r="C46" s="501"/>
      <c r="D46" s="501"/>
      <c r="E46" s="501"/>
      <c r="F46" s="501"/>
      <c r="G46" s="501"/>
      <c r="H46" s="501"/>
      <c r="I46" s="501"/>
      <c r="J46" s="504"/>
      <c r="K46" s="318"/>
      <c r="L46" s="318"/>
      <c r="M46" s="318"/>
      <c r="N46" s="501"/>
      <c r="O46" s="490"/>
      <c r="P46" s="501"/>
      <c r="Q46" s="501"/>
      <c r="R46" s="501"/>
      <c r="S46" s="501"/>
      <c r="T46" s="501"/>
      <c r="U46" s="523"/>
      <c r="V46" s="527"/>
      <c r="W46" s="501"/>
      <c r="X46" s="501"/>
      <c r="Y46" s="527"/>
      <c r="Z46" s="501"/>
      <c r="AA46" s="501"/>
      <c r="AB46" s="527"/>
      <c r="AC46" s="501"/>
      <c r="AD46" s="527"/>
      <c r="AE46" s="501"/>
      <c r="AF46" s="501"/>
      <c r="AG46" s="501"/>
      <c r="AH46" s="542"/>
      <c r="AI46" s="542"/>
      <c r="AJ46" s="501"/>
      <c r="AK46" s="304"/>
      <c r="AL46" s="304"/>
    </row>
    <row r="47" spans="1:38" ht="36" x14ac:dyDescent="0.25">
      <c r="A47" s="302"/>
      <c r="B47" s="501"/>
      <c r="C47" s="501"/>
      <c r="D47" s="501"/>
      <c r="E47" s="501"/>
      <c r="F47" s="501"/>
      <c r="G47" s="501"/>
      <c r="H47" s="501"/>
      <c r="I47" s="501"/>
      <c r="J47" s="305" t="s">
        <v>439</v>
      </c>
      <c r="K47" s="305" t="s">
        <v>440</v>
      </c>
      <c r="L47" s="305" t="s">
        <v>441</v>
      </c>
      <c r="M47" s="308">
        <v>64507</v>
      </c>
      <c r="N47" s="501"/>
      <c r="O47" s="490"/>
      <c r="P47" s="501"/>
      <c r="Q47" s="501"/>
      <c r="R47" s="501"/>
      <c r="S47" s="501"/>
      <c r="T47" s="501"/>
      <c r="U47" s="523"/>
      <c r="V47" s="527"/>
      <c r="W47" s="501"/>
      <c r="X47" s="501"/>
      <c r="Y47" s="527"/>
      <c r="Z47" s="501"/>
      <c r="AA47" s="501"/>
      <c r="AB47" s="527"/>
      <c r="AC47" s="501"/>
      <c r="AD47" s="527"/>
      <c r="AE47" s="501"/>
      <c r="AF47" s="501"/>
      <c r="AG47" s="501"/>
      <c r="AH47" s="542"/>
      <c r="AI47" s="542"/>
      <c r="AJ47" s="501"/>
      <c r="AK47" s="304"/>
      <c r="AL47" s="304"/>
    </row>
    <row r="48" spans="1:38" ht="24.75" thickBot="1" x14ac:dyDescent="0.3">
      <c r="A48" s="302"/>
      <c r="B48" s="501"/>
      <c r="C48" s="501"/>
      <c r="D48" s="501"/>
      <c r="E48" s="501"/>
      <c r="F48" s="504"/>
      <c r="G48" s="501"/>
      <c r="H48" s="501"/>
      <c r="I48" s="501"/>
      <c r="J48" s="305" t="s">
        <v>442</v>
      </c>
      <c r="K48" s="305" t="s">
        <v>443</v>
      </c>
      <c r="L48" s="305" t="s">
        <v>444</v>
      </c>
      <c r="M48" s="305">
        <v>1</v>
      </c>
      <c r="N48" s="501"/>
      <c r="O48" s="490"/>
      <c r="P48" s="501"/>
      <c r="Q48" s="501"/>
      <c r="R48" s="501"/>
      <c r="S48" s="501"/>
      <c r="T48" s="501"/>
      <c r="U48" s="524"/>
      <c r="V48" s="545"/>
      <c r="W48" s="501"/>
      <c r="X48" s="501"/>
      <c r="Y48" s="528"/>
      <c r="Z48" s="501"/>
      <c r="AA48" s="501"/>
      <c r="AB48" s="528"/>
      <c r="AC48" s="501"/>
      <c r="AD48" s="528"/>
      <c r="AE48" s="501"/>
      <c r="AF48" s="501"/>
      <c r="AG48" s="501"/>
      <c r="AH48" s="542"/>
      <c r="AI48" s="542"/>
      <c r="AJ48" s="501"/>
      <c r="AK48" s="304"/>
      <c r="AL48" s="304"/>
    </row>
    <row r="49" spans="1:38" ht="72" x14ac:dyDescent="0.25">
      <c r="A49" s="302"/>
      <c r="B49" s="525" t="s">
        <v>458</v>
      </c>
      <c r="C49" s="500" t="s">
        <v>459</v>
      </c>
      <c r="D49" s="500" t="s">
        <v>432</v>
      </c>
      <c r="E49" s="500" t="s">
        <v>433</v>
      </c>
      <c r="F49" s="500" t="s">
        <v>733</v>
      </c>
      <c r="G49" s="500" t="s">
        <v>434</v>
      </c>
      <c r="H49" s="500" t="s">
        <v>83</v>
      </c>
      <c r="I49" s="500" t="s">
        <v>83</v>
      </c>
      <c r="J49" s="303" t="s">
        <v>435</v>
      </c>
      <c r="K49" s="303" t="s">
        <v>436</v>
      </c>
      <c r="L49" s="303" t="s">
        <v>367</v>
      </c>
      <c r="M49" s="303">
        <v>2.5</v>
      </c>
      <c r="N49" s="500" t="s">
        <v>86</v>
      </c>
      <c r="O49" s="500" t="s">
        <v>123</v>
      </c>
      <c r="P49" s="500" t="s">
        <v>437</v>
      </c>
      <c r="Q49" s="500" t="s">
        <v>89</v>
      </c>
      <c r="R49" s="500" t="s">
        <v>90</v>
      </c>
      <c r="S49" s="500" t="s">
        <v>170</v>
      </c>
      <c r="T49" s="522">
        <f>U49</f>
        <v>510000</v>
      </c>
      <c r="U49" s="522">
        <f>V49+Y49</f>
        <v>510000</v>
      </c>
      <c r="V49" s="522">
        <v>300000</v>
      </c>
      <c r="W49" s="500" t="s">
        <v>171</v>
      </c>
      <c r="X49" s="500" t="s">
        <v>171</v>
      </c>
      <c r="Y49" s="546">
        <v>210000</v>
      </c>
      <c r="Z49" s="500" t="s">
        <v>171</v>
      </c>
      <c r="AA49" s="500" t="s">
        <v>171</v>
      </c>
      <c r="AB49" s="546">
        <v>90000</v>
      </c>
      <c r="AC49" s="522" t="s">
        <v>92</v>
      </c>
      <c r="AD49" s="546">
        <f>U49</f>
        <v>510000</v>
      </c>
      <c r="AE49" s="500" t="s">
        <v>171</v>
      </c>
      <c r="AF49" s="500" t="s">
        <v>171</v>
      </c>
      <c r="AG49" s="500" t="s">
        <v>171</v>
      </c>
      <c r="AH49" s="547">
        <v>45931</v>
      </c>
      <c r="AI49" s="536">
        <v>45992</v>
      </c>
      <c r="AJ49" s="506"/>
      <c r="AK49" s="304"/>
      <c r="AL49" s="304"/>
    </row>
    <row r="50" spans="1:38" ht="36" x14ac:dyDescent="0.25">
      <c r="A50" s="302"/>
      <c r="B50" s="518"/>
      <c r="C50" s="501"/>
      <c r="D50" s="501"/>
      <c r="E50" s="501"/>
      <c r="F50" s="501"/>
      <c r="G50" s="501"/>
      <c r="H50" s="501"/>
      <c r="I50" s="501"/>
      <c r="J50" s="305" t="s">
        <v>439</v>
      </c>
      <c r="K50" s="305" t="s">
        <v>440</v>
      </c>
      <c r="L50" s="305" t="s">
        <v>441</v>
      </c>
      <c r="M50" s="308">
        <v>25000</v>
      </c>
      <c r="N50" s="501"/>
      <c r="O50" s="501"/>
      <c r="P50" s="501"/>
      <c r="Q50" s="501"/>
      <c r="R50" s="501"/>
      <c r="S50" s="501"/>
      <c r="T50" s="523"/>
      <c r="U50" s="523"/>
      <c r="V50" s="523"/>
      <c r="W50" s="501"/>
      <c r="X50" s="501"/>
      <c r="Y50" s="527"/>
      <c r="Z50" s="501"/>
      <c r="AA50" s="501"/>
      <c r="AB50" s="527"/>
      <c r="AC50" s="523"/>
      <c r="AD50" s="527"/>
      <c r="AE50" s="501"/>
      <c r="AF50" s="501"/>
      <c r="AG50" s="501"/>
      <c r="AH50" s="542"/>
      <c r="AI50" s="537"/>
      <c r="AJ50" s="506"/>
      <c r="AK50" s="304"/>
      <c r="AL50" s="304"/>
    </row>
    <row r="51" spans="1:38" ht="24.75" thickBot="1" x14ac:dyDescent="0.3">
      <c r="A51" s="302"/>
      <c r="B51" s="518"/>
      <c r="C51" s="502"/>
      <c r="D51" s="502"/>
      <c r="E51" s="502"/>
      <c r="F51" s="502"/>
      <c r="G51" s="502"/>
      <c r="H51" s="502"/>
      <c r="I51" s="502"/>
      <c r="J51" s="306" t="s">
        <v>442</v>
      </c>
      <c r="K51" s="306" t="s">
        <v>443</v>
      </c>
      <c r="L51" s="306" t="s">
        <v>444</v>
      </c>
      <c r="M51" s="306">
        <v>1</v>
      </c>
      <c r="N51" s="502"/>
      <c r="O51" s="502"/>
      <c r="P51" s="502"/>
      <c r="Q51" s="502"/>
      <c r="R51" s="502"/>
      <c r="S51" s="502"/>
      <c r="T51" s="524"/>
      <c r="U51" s="524"/>
      <c r="V51" s="524">
        <f>T51</f>
        <v>0</v>
      </c>
      <c r="W51" s="502"/>
      <c r="X51" s="502"/>
      <c r="Y51" s="545"/>
      <c r="Z51" s="502"/>
      <c r="AA51" s="502"/>
      <c r="AB51" s="545"/>
      <c r="AC51" s="524"/>
      <c r="AD51" s="545"/>
      <c r="AE51" s="502"/>
      <c r="AF51" s="502"/>
      <c r="AG51" s="502"/>
      <c r="AH51" s="548"/>
      <c r="AI51" s="538"/>
      <c r="AJ51" s="506"/>
      <c r="AK51" s="304"/>
      <c r="AL51" s="304"/>
    </row>
    <row r="52" spans="1:38" ht="15" customHeight="1" x14ac:dyDescent="0.25">
      <c r="A52" s="302"/>
      <c r="B52" s="490" t="s">
        <v>461</v>
      </c>
      <c r="C52" s="490" t="s">
        <v>462</v>
      </c>
      <c r="D52" s="490" t="s">
        <v>432</v>
      </c>
      <c r="E52" s="490" t="s">
        <v>433</v>
      </c>
      <c r="F52" s="505" t="s">
        <v>734</v>
      </c>
      <c r="G52" s="500" t="s">
        <v>878</v>
      </c>
      <c r="H52" s="490" t="s">
        <v>83</v>
      </c>
      <c r="I52" s="490" t="s">
        <v>83</v>
      </c>
      <c r="J52" s="311"/>
      <c r="K52" s="311"/>
      <c r="L52" s="311"/>
      <c r="M52" s="311"/>
      <c r="N52" s="490" t="s">
        <v>86</v>
      </c>
      <c r="O52" s="500"/>
      <c r="P52" s="490" t="s">
        <v>437</v>
      </c>
      <c r="Q52" s="490" t="s">
        <v>89</v>
      </c>
      <c r="R52" s="490" t="s">
        <v>90</v>
      </c>
      <c r="S52" s="490" t="s">
        <v>170</v>
      </c>
      <c r="T52" s="503">
        <f>U52+U58+U61</f>
        <v>1294026.79</v>
      </c>
      <c r="U52" s="544"/>
      <c r="V52" s="543"/>
      <c r="W52" s="490" t="s">
        <v>171</v>
      </c>
      <c r="X52" s="490" t="s">
        <v>171</v>
      </c>
      <c r="Y52" s="543"/>
      <c r="Z52" s="490" t="s">
        <v>171</v>
      </c>
      <c r="AA52" s="490" t="s">
        <v>171</v>
      </c>
      <c r="AB52" s="543"/>
      <c r="AC52" s="490" t="s">
        <v>92</v>
      </c>
      <c r="AD52" s="316"/>
      <c r="AE52" s="490" t="s">
        <v>171</v>
      </c>
      <c r="AF52" s="490" t="s">
        <v>171</v>
      </c>
      <c r="AG52" s="490" t="s">
        <v>171</v>
      </c>
      <c r="AH52" s="512" t="s">
        <v>460</v>
      </c>
      <c r="AI52" s="512" t="s">
        <v>391</v>
      </c>
      <c r="AJ52" s="490"/>
      <c r="AK52" s="304"/>
      <c r="AL52" s="304"/>
    </row>
    <row r="53" spans="1:38" x14ac:dyDescent="0.25">
      <c r="A53" s="302"/>
      <c r="B53" s="490"/>
      <c r="C53" s="490"/>
      <c r="D53" s="490"/>
      <c r="E53" s="490"/>
      <c r="F53" s="501"/>
      <c r="G53" s="501"/>
      <c r="H53" s="490"/>
      <c r="I53" s="490"/>
      <c r="J53" s="305"/>
      <c r="K53" s="305"/>
      <c r="L53" s="305"/>
      <c r="M53" s="308"/>
      <c r="N53" s="490"/>
      <c r="O53" s="501"/>
      <c r="P53" s="490"/>
      <c r="Q53" s="490"/>
      <c r="R53" s="490"/>
      <c r="S53" s="490"/>
      <c r="T53" s="490"/>
      <c r="U53" s="523"/>
      <c r="V53" s="527"/>
      <c r="W53" s="490"/>
      <c r="X53" s="490"/>
      <c r="Y53" s="527"/>
      <c r="Z53" s="490"/>
      <c r="AA53" s="490"/>
      <c r="AB53" s="527"/>
      <c r="AC53" s="490"/>
      <c r="AD53" s="313"/>
      <c r="AE53" s="490"/>
      <c r="AF53" s="490"/>
      <c r="AG53" s="490"/>
      <c r="AH53" s="512"/>
      <c r="AI53" s="512"/>
      <c r="AJ53" s="490"/>
      <c r="AK53" s="304"/>
      <c r="AL53" s="304"/>
    </row>
    <row r="54" spans="1:38" ht="15.75" thickBot="1" x14ac:dyDescent="0.3">
      <c r="A54" s="302"/>
      <c r="B54" s="490"/>
      <c r="C54" s="490"/>
      <c r="D54" s="490"/>
      <c r="E54" s="490"/>
      <c r="F54" s="502"/>
      <c r="G54" s="504"/>
      <c r="H54" s="490"/>
      <c r="I54" s="490"/>
      <c r="J54" s="306"/>
      <c r="K54" s="306"/>
      <c r="L54" s="306"/>
      <c r="M54" s="306"/>
      <c r="N54" s="490"/>
      <c r="O54" s="504"/>
      <c r="P54" s="490"/>
      <c r="Q54" s="490"/>
      <c r="R54" s="490"/>
      <c r="S54" s="490"/>
      <c r="T54" s="490"/>
      <c r="U54" s="524"/>
      <c r="V54" s="545"/>
      <c r="W54" s="490"/>
      <c r="X54" s="490"/>
      <c r="Y54" s="545"/>
      <c r="Z54" s="490"/>
      <c r="AA54" s="490"/>
      <c r="AB54" s="545"/>
      <c r="AC54" s="490"/>
      <c r="AD54" s="319"/>
      <c r="AE54" s="490"/>
      <c r="AF54" s="490"/>
      <c r="AG54" s="490"/>
      <c r="AH54" s="512"/>
      <c r="AI54" s="512"/>
      <c r="AJ54" s="490"/>
      <c r="AK54" s="304"/>
      <c r="AL54" s="304"/>
    </row>
    <row r="55" spans="1:38" ht="144" customHeight="1" x14ac:dyDescent="0.25">
      <c r="A55" s="302"/>
      <c r="B55" s="490"/>
      <c r="C55" s="490"/>
      <c r="D55" s="490"/>
      <c r="E55" s="490"/>
      <c r="F55" s="490" t="s">
        <v>728</v>
      </c>
      <c r="G55" s="505" t="s">
        <v>434</v>
      </c>
      <c r="H55" s="490"/>
      <c r="I55" s="490"/>
      <c r="J55" s="305" t="s">
        <v>435</v>
      </c>
      <c r="K55" s="305" t="s">
        <v>436</v>
      </c>
      <c r="L55" s="305" t="s">
        <v>367</v>
      </c>
      <c r="M55" s="305">
        <v>12.295199999999999</v>
      </c>
      <c r="N55" s="490"/>
      <c r="O55" s="505" t="s">
        <v>411</v>
      </c>
      <c r="P55" s="490"/>
      <c r="Q55" s="490"/>
      <c r="R55" s="490"/>
      <c r="S55" s="490"/>
      <c r="T55" s="490"/>
      <c r="U55" s="498">
        <f>V55+Y55</f>
        <v>1020000</v>
      </c>
      <c r="V55" s="503">
        <v>600000</v>
      </c>
      <c r="W55" s="490"/>
      <c r="X55" s="490"/>
      <c r="Y55" s="498">
        <v>420000</v>
      </c>
      <c r="Z55" s="490"/>
      <c r="AA55" s="490"/>
      <c r="AB55" s="498">
        <v>180000</v>
      </c>
      <c r="AC55" s="490"/>
      <c r="AD55" s="503">
        <f>U55</f>
        <v>1020000</v>
      </c>
      <c r="AE55" s="490"/>
      <c r="AF55" s="490"/>
      <c r="AG55" s="490"/>
      <c r="AH55" s="512"/>
      <c r="AI55" s="512"/>
      <c r="AJ55" s="490"/>
      <c r="AK55" s="304"/>
      <c r="AL55" s="304"/>
    </row>
    <row r="56" spans="1:38" ht="36" x14ac:dyDescent="0.25">
      <c r="A56" s="302"/>
      <c r="B56" s="490"/>
      <c r="C56" s="490"/>
      <c r="D56" s="490"/>
      <c r="E56" s="490"/>
      <c r="F56" s="490"/>
      <c r="G56" s="501"/>
      <c r="H56" s="490"/>
      <c r="I56" s="490"/>
      <c r="J56" s="305" t="s">
        <v>439</v>
      </c>
      <c r="K56" s="305" t="s">
        <v>440</v>
      </c>
      <c r="L56" s="305" t="s">
        <v>441</v>
      </c>
      <c r="M56" s="308">
        <v>122952</v>
      </c>
      <c r="N56" s="490"/>
      <c r="O56" s="501"/>
      <c r="P56" s="490"/>
      <c r="Q56" s="490"/>
      <c r="R56" s="490"/>
      <c r="S56" s="490"/>
      <c r="T56" s="490"/>
      <c r="U56" s="503"/>
      <c r="V56" s="503"/>
      <c r="W56" s="490"/>
      <c r="X56" s="490"/>
      <c r="Y56" s="503"/>
      <c r="Z56" s="490"/>
      <c r="AA56" s="490"/>
      <c r="AB56" s="503"/>
      <c r="AC56" s="490"/>
      <c r="AD56" s="503"/>
      <c r="AE56" s="490"/>
      <c r="AF56" s="490"/>
      <c r="AG56" s="490"/>
      <c r="AH56" s="512"/>
      <c r="AI56" s="512"/>
      <c r="AJ56" s="490"/>
      <c r="AK56" s="304"/>
      <c r="AL56" s="304"/>
    </row>
    <row r="57" spans="1:38" ht="24.75" thickBot="1" x14ac:dyDescent="0.3">
      <c r="A57" s="302"/>
      <c r="B57" s="490"/>
      <c r="C57" s="490"/>
      <c r="D57" s="490"/>
      <c r="E57" s="490"/>
      <c r="F57" s="490"/>
      <c r="G57" s="501"/>
      <c r="H57" s="490"/>
      <c r="I57" s="490"/>
      <c r="J57" s="305" t="s">
        <v>442</v>
      </c>
      <c r="K57" s="305" t="s">
        <v>443</v>
      </c>
      <c r="L57" s="305" t="s">
        <v>444</v>
      </c>
      <c r="M57" s="305">
        <v>1</v>
      </c>
      <c r="N57" s="490"/>
      <c r="O57" s="504"/>
      <c r="P57" s="490"/>
      <c r="Q57" s="490"/>
      <c r="R57" s="490"/>
      <c r="S57" s="490"/>
      <c r="T57" s="490"/>
      <c r="U57" s="503"/>
      <c r="V57" s="503"/>
      <c r="W57" s="490"/>
      <c r="X57" s="490"/>
      <c r="Y57" s="503"/>
      <c r="Z57" s="490"/>
      <c r="AA57" s="490"/>
      <c r="AB57" s="503"/>
      <c r="AC57" s="490"/>
      <c r="AD57" s="503"/>
      <c r="AE57" s="490"/>
      <c r="AF57" s="490"/>
      <c r="AG57" s="490"/>
      <c r="AH57" s="512"/>
      <c r="AI57" s="512"/>
      <c r="AJ57" s="490"/>
      <c r="AK57" s="304"/>
      <c r="AL57" s="304"/>
    </row>
    <row r="58" spans="1:38" ht="72" x14ac:dyDescent="0.25">
      <c r="A58" s="302"/>
      <c r="B58" s="490"/>
      <c r="C58" s="490"/>
      <c r="D58" s="490"/>
      <c r="E58" s="490"/>
      <c r="F58" s="500" t="s">
        <v>815</v>
      </c>
      <c r="G58" s="501"/>
      <c r="H58" s="490"/>
      <c r="I58" s="490"/>
      <c r="J58" s="303" t="s">
        <v>435</v>
      </c>
      <c r="K58" s="303" t="s">
        <v>436</v>
      </c>
      <c r="L58" s="303" t="s">
        <v>367</v>
      </c>
      <c r="M58" s="303">
        <v>1.8315999999999999</v>
      </c>
      <c r="N58" s="490"/>
      <c r="O58" s="505" t="s">
        <v>118</v>
      </c>
      <c r="P58" s="490"/>
      <c r="Q58" s="490"/>
      <c r="R58" s="490"/>
      <c r="S58" s="490"/>
      <c r="T58" s="490">
        <f>U58</f>
        <v>444026.79000000004</v>
      </c>
      <c r="U58" s="522">
        <f>V58+Y58</f>
        <v>444026.79000000004</v>
      </c>
      <c r="V58" s="522">
        <v>261192.23</v>
      </c>
      <c r="W58" s="490" t="s">
        <v>171</v>
      </c>
      <c r="X58" s="490" t="s">
        <v>171</v>
      </c>
      <c r="Y58" s="546">
        <v>182834.56</v>
      </c>
      <c r="Z58" s="490" t="s">
        <v>171</v>
      </c>
      <c r="AA58" s="490" t="s">
        <v>171</v>
      </c>
      <c r="AB58" s="546">
        <v>78357.67</v>
      </c>
      <c r="AC58" s="490" t="s">
        <v>92</v>
      </c>
      <c r="AD58" s="546">
        <f>V58</f>
        <v>261192.23</v>
      </c>
      <c r="AE58" s="490" t="s">
        <v>171</v>
      </c>
      <c r="AF58" s="490" t="s">
        <v>171</v>
      </c>
      <c r="AG58" s="490" t="s">
        <v>171</v>
      </c>
      <c r="AH58" s="512"/>
      <c r="AI58" s="512"/>
      <c r="AJ58" s="490"/>
      <c r="AK58" s="304"/>
      <c r="AL58" s="304"/>
    </row>
    <row r="59" spans="1:38" ht="36" x14ac:dyDescent="0.25">
      <c r="A59" s="302"/>
      <c r="B59" s="490"/>
      <c r="C59" s="490"/>
      <c r="D59" s="490"/>
      <c r="E59" s="490"/>
      <c r="F59" s="501"/>
      <c r="G59" s="501"/>
      <c r="H59" s="490"/>
      <c r="I59" s="490"/>
      <c r="J59" s="305" t="s">
        <v>439</v>
      </c>
      <c r="K59" s="305" t="s">
        <v>440</v>
      </c>
      <c r="L59" s="305" t="s">
        <v>441</v>
      </c>
      <c r="M59" s="308">
        <v>18316</v>
      </c>
      <c r="N59" s="490"/>
      <c r="O59" s="501"/>
      <c r="P59" s="490"/>
      <c r="Q59" s="490"/>
      <c r="R59" s="490"/>
      <c r="S59" s="490"/>
      <c r="T59" s="490"/>
      <c r="U59" s="523"/>
      <c r="V59" s="523"/>
      <c r="W59" s="490"/>
      <c r="X59" s="490"/>
      <c r="Y59" s="527"/>
      <c r="Z59" s="490"/>
      <c r="AA59" s="490"/>
      <c r="AB59" s="527"/>
      <c r="AC59" s="490"/>
      <c r="AD59" s="527"/>
      <c r="AE59" s="490"/>
      <c r="AF59" s="490"/>
      <c r="AG59" s="490"/>
      <c r="AH59" s="512"/>
      <c r="AI59" s="512"/>
      <c r="AJ59" s="490"/>
      <c r="AK59" s="304"/>
      <c r="AL59" s="304"/>
    </row>
    <row r="60" spans="1:38" ht="24.75" thickBot="1" x14ac:dyDescent="0.3">
      <c r="A60" s="302"/>
      <c r="B60" s="490"/>
      <c r="C60" s="490"/>
      <c r="D60" s="490"/>
      <c r="E60" s="490"/>
      <c r="F60" s="502"/>
      <c r="G60" s="501"/>
      <c r="H60" s="490"/>
      <c r="I60" s="490"/>
      <c r="J60" s="306" t="s">
        <v>442</v>
      </c>
      <c r="K60" s="306" t="s">
        <v>443</v>
      </c>
      <c r="L60" s="306" t="s">
        <v>444</v>
      </c>
      <c r="M60" s="306">
        <v>1</v>
      </c>
      <c r="N60" s="490"/>
      <c r="O60" s="501"/>
      <c r="P60" s="490"/>
      <c r="Q60" s="490"/>
      <c r="R60" s="490"/>
      <c r="S60" s="490"/>
      <c r="T60" s="490"/>
      <c r="U60" s="524"/>
      <c r="V60" s="524">
        <f>T60</f>
        <v>0</v>
      </c>
      <c r="W60" s="490"/>
      <c r="X60" s="490"/>
      <c r="Y60" s="545"/>
      <c r="Z60" s="490"/>
      <c r="AA60" s="490"/>
      <c r="AB60" s="545"/>
      <c r="AC60" s="490"/>
      <c r="AD60" s="545"/>
      <c r="AE60" s="490"/>
      <c r="AF60" s="490"/>
      <c r="AG60" s="490"/>
      <c r="AH60" s="512"/>
      <c r="AI60" s="512"/>
      <c r="AJ60" s="490"/>
      <c r="AK60" s="304"/>
      <c r="AL60" s="304"/>
    </row>
    <row r="61" spans="1:38" ht="72" x14ac:dyDescent="0.25">
      <c r="A61" s="302"/>
      <c r="B61" s="490"/>
      <c r="C61" s="490"/>
      <c r="D61" s="490"/>
      <c r="E61" s="490"/>
      <c r="F61" s="490" t="s">
        <v>726</v>
      </c>
      <c r="G61" s="501"/>
      <c r="H61" s="490"/>
      <c r="I61" s="490"/>
      <c r="J61" s="305" t="s">
        <v>435</v>
      </c>
      <c r="K61" s="305" t="s">
        <v>436</v>
      </c>
      <c r="L61" s="305" t="s">
        <v>367</v>
      </c>
      <c r="M61" s="305">
        <v>20.918099999999999</v>
      </c>
      <c r="N61" s="490"/>
      <c r="O61" s="501"/>
      <c r="P61" s="490"/>
      <c r="Q61" s="490"/>
      <c r="R61" s="490"/>
      <c r="S61" s="490"/>
      <c r="T61" s="490"/>
      <c r="U61" s="498">
        <f>V61+Y61</f>
        <v>850000</v>
      </c>
      <c r="V61" s="498">
        <v>500000</v>
      </c>
      <c r="W61" s="490"/>
      <c r="X61" s="490"/>
      <c r="Y61" s="503">
        <v>350000</v>
      </c>
      <c r="Z61" s="490"/>
      <c r="AA61" s="490"/>
      <c r="AB61" s="503">
        <v>150000</v>
      </c>
      <c r="AC61" s="490"/>
      <c r="AD61" s="503">
        <f>U61</f>
        <v>850000</v>
      </c>
      <c r="AE61" s="490"/>
      <c r="AF61" s="490"/>
      <c r="AG61" s="490"/>
      <c r="AH61" s="512"/>
      <c r="AI61" s="512"/>
      <c r="AJ61" s="490"/>
      <c r="AK61" s="304"/>
      <c r="AL61" s="304"/>
    </row>
    <row r="62" spans="1:38" ht="36" x14ac:dyDescent="0.25">
      <c r="A62" s="302"/>
      <c r="B62" s="490"/>
      <c r="C62" s="490"/>
      <c r="D62" s="490"/>
      <c r="E62" s="490"/>
      <c r="F62" s="490"/>
      <c r="G62" s="501"/>
      <c r="H62" s="490"/>
      <c r="I62" s="490"/>
      <c r="J62" s="305" t="s">
        <v>439</v>
      </c>
      <c r="K62" s="305" t="s">
        <v>440</v>
      </c>
      <c r="L62" s="305" t="s">
        <v>441</v>
      </c>
      <c r="M62" s="308">
        <v>209181</v>
      </c>
      <c r="N62" s="490"/>
      <c r="O62" s="501"/>
      <c r="P62" s="490"/>
      <c r="Q62" s="490"/>
      <c r="R62" s="490"/>
      <c r="S62" s="490"/>
      <c r="T62" s="490"/>
      <c r="U62" s="503"/>
      <c r="V62" s="503"/>
      <c r="W62" s="490"/>
      <c r="X62" s="490"/>
      <c r="Y62" s="503"/>
      <c r="Z62" s="490"/>
      <c r="AA62" s="490"/>
      <c r="AB62" s="503"/>
      <c r="AC62" s="490"/>
      <c r="AD62" s="503"/>
      <c r="AE62" s="490"/>
      <c r="AF62" s="490"/>
      <c r="AG62" s="490"/>
      <c r="AH62" s="512"/>
      <c r="AI62" s="512"/>
      <c r="AJ62" s="490"/>
      <c r="AK62" s="304"/>
      <c r="AL62" s="304"/>
    </row>
    <row r="63" spans="1:38" ht="24.75" thickBot="1" x14ac:dyDescent="0.3">
      <c r="A63" s="302"/>
      <c r="B63" s="505"/>
      <c r="C63" s="505"/>
      <c r="D63" s="505"/>
      <c r="E63" s="505"/>
      <c r="F63" s="505"/>
      <c r="G63" s="502"/>
      <c r="H63" s="505"/>
      <c r="I63" s="505"/>
      <c r="J63" s="312" t="s">
        <v>442</v>
      </c>
      <c r="K63" s="312" t="s">
        <v>443</v>
      </c>
      <c r="L63" s="312" t="s">
        <v>444</v>
      </c>
      <c r="M63" s="312">
        <v>1</v>
      </c>
      <c r="N63" s="505"/>
      <c r="O63" s="501"/>
      <c r="P63" s="505"/>
      <c r="Q63" s="505"/>
      <c r="R63" s="505"/>
      <c r="S63" s="505"/>
      <c r="T63" s="505"/>
      <c r="U63" s="543"/>
      <c r="V63" s="543"/>
      <c r="W63" s="505"/>
      <c r="X63" s="505"/>
      <c r="Y63" s="543"/>
      <c r="Z63" s="505"/>
      <c r="AA63" s="505"/>
      <c r="AB63" s="543"/>
      <c r="AC63" s="505"/>
      <c r="AD63" s="543"/>
      <c r="AE63" s="505"/>
      <c r="AF63" s="505"/>
      <c r="AG63" s="505"/>
      <c r="AH63" s="541"/>
      <c r="AI63" s="541"/>
      <c r="AJ63" s="505"/>
      <c r="AK63" s="304"/>
      <c r="AL63" s="304"/>
    </row>
    <row r="64" spans="1:38" ht="96" customHeight="1" x14ac:dyDescent="0.25">
      <c r="A64" s="302"/>
      <c r="B64" s="525" t="s">
        <v>463</v>
      </c>
      <c r="C64" s="500" t="s">
        <v>464</v>
      </c>
      <c r="D64" s="500" t="s">
        <v>432</v>
      </c>
      <c r="E64" s="500" t="s">
        <v>433</v>
      </c>
      <c r="F64" s="500" t="s">
        <v>816</v>
      </c>
      <c r="G64" s="500" t="s">
        <v>434</v>
      </c>
      <c r="H64" s="500" t="s">
        <v>83</v>
      </c>
      <c r="I64" s="500" t="s">
        <v>83</v>
      </c>
      <c r="J64" s="500" t="s">
        <v>435</v>
      </c>
      <c r="K64" s="500" t="s">
        <v>436</v>
      </c>
      <c r="L64" s="500" t="s">
        <v>367</v>
      </c>
      <c r="M64" s="500">
        <v>1.76</v>
      </c>
      <c r="N64" s="500" t="s">
        <v>86</v>
      </c>
      <c r="O64" s="500" t="s">
        <v>123</v>
      </c>
      <c r="P64" s="500" t="s">
        <v>437</v>
      </c>
      <c r="Q64" s="500" t="s">
        <v>89</v>
      </c>
      <c r="R64" s="500" t="s">
        <v>90</v>
      </c>
      <c r="S64" s="500" t="s">
        <v>170</v>
      </c>
      <c r="T64" s="546">
        <f>SUM(U64:U69)</f>
        <v>680000</v>
      </c>
      <c r="U64" s="522">
        <f>V64+Y64</f>
        <v>680000</v>
      </c>
      <c r="V64" s="522">
        <v>400000</v>
      </c>
      <c r="W64" s="500"/>
      <c r="X64" s="500"/>
      <c r="Y64" s="546">
        <v>280000</v>
      </c>
      <c r="Z64" s="500"/>
      <c r="AA64" s="500"/>
      <c r="AB64" s="546">
        <v>120000</v>
      </c>
      <c r="AC64" s="500"/>
      <c r="AD64" s="546">
        <f>U64</f>
        <v>680000</v>
      </c>
      <c r="AE64" s="500"/>
      <c r="AF64" s="500"/>
      <c r="AG64" s="500"/>
      <c r="AH64" s="547">
        <v>45901</v>
      </c>
      <c r="AI64" s="547">
        <v>45962</v>
      </c>
      <c r="AJ64" s="549"/>
      <c r="AK64" s="304"/>
      <c r="AL64" s="304"/>
    </row>
    <row r="65" spans="1:38" x14ac:dyDescent="0.25">
      <c r="A65" s="302"/>
      <c r="B65" s="518"/>
      <c r="C65" s="501"/>
      <c r="D65" s="501"/>
      <c r="E65" s="501"/>
      <c r="F65" s="501"/>
      <c r="G65" s="501"/>
      <c r="H65" s="501"/>
      <c r="I65" s="501"/>
      <c r="J65" s="501"/>
      <c r="K65" s="501"/>
      <c r="L65" s="501"/>
      <c r="M65" s="501"/>
      <c r="N65" s="501"/>
      <c r="O65" s="501"/>
      <c r="P65" s="501"/>
      <c r="Q65" s="501"/>
      <c r="R65" s="501"/>
      <c r="S65" s="501"/>
      <c r="T65" s="527"/>
      <c r="U65" s="523"/>
      <c r="V65" s="523"/>
      <c r="W65" s="501"/>
      <c r="X65" s="501"/>
      <c r="Y65" s="527"/>
      <c r="Z65" s="501"/>
      <c r="AA65" s="501"/>
      <c r="AB65" s="527"/>
      <c r="AC65" s="501"/>
      <c r="AD65" s="527"/>
      <c r="AE65" s="501"/>
      <c r="AF65" s="501"/>
      <c r="AG65" s="501"/>
      <c r="AH65" s="542"/>
      <c r="AI65" s="542"/>
      <c r="AJ65" s="550"/>
      <c r="AK65" s="304"/>
      <c r="AL65" s="304"/>
    </row>
    <row r="66" spans="1:38" x14ac:dyDescent="0.25">
      <c r="A66" s="302"/>
      <c r="B66" s="518"/>
      <c r="C66" s="501"/>
      <c r="D66" s="501"/>
      <c r="E66" s="501"/>
      <c r="F66" s="501"/>
      <c r="G66" s="501"/>
      <c r="H66" s="501"/>
      <c r="I66" s="501"/>
      <c r="J66" s="501"/>
      <c r="K66" s="501"/>
      <c r="L66" s="501"/>
      <c r="M66" s="501"/>
      <c r="N66" s="501"/>
      <c r="O66" s="501"/>
      <c r="P66" s="501"/>
      <c r="Q66" s="501"/>
      <c r="R66" s="501"/>
      <c r="S66" s="501"/>
      <c r="T66" s="527"/>
      <c r="U66" s="523"/>
      <c r="V66" s="523"/>
      <c r="W66" s="501"/>
      <c r="X66" s="501"/>
      <c r="Y66" s="527"/>
      <c r="Z66" s="501"/>
      <c r="AA66" s="501"/>
      <c r="AB66" s="527"/>
      <c r="AC66" s="501"/>
      <c r="AD66" s="527"/>
      <c r="AE66" s="501"/>
      <c r="AF66" s="501"/>
      <c r="AG66" s="501"/>
      <c r="AH66" s="542"/>
      <c r="AI66" s="542"/>
      <c r="AJ66" s="550"/>
      <c r="AK66" s="304"/>
      <c r="AL66" s="304"/>
    </row>
    <row r="67" spans="1:38" ht="60" customHeight="1" x14ac:dyDescent="0.25">
      <c r="A67" s="302"/>
      <c r="B67" s="518"/>
      <c r="C67" s="501"/>
      <c r="D67" s="501"/>
      <c r="E67" s="501"/>
      <c r="F67" s="501"/>
      <c r="G67" s="501"/>
      <c r="H67" s="501"/>
      <c r="I67" s="501"/>
      <c r="J67" s="504"/>
      <c r="K67" s="504"/>
      <c r="L67" s="504"/>
      <c r="M67" s="504"/>
      <c r="N67" s="501"/>
      <c r="O67" s="501"/>
      <c r="P67" s="501"/>
      <c r="Q67" s="501"/>
      <c r="R67" s="501"/>
      <c r="S67" s="501"/>
      <c r="T67" s="527"/>
      <c r="U67" s="523"/>
      <c r="V67" s="523"/>
      <c r="W67" s="501"/>
      <c r="X67" s="501"/>
      <c r="Y67" s="527"/>
      <c r="Z67" s="501"/>
      <c r="AA67" s="501"/>
      <c r="AB67" s="527"/>
      <c r="AC67" s="501"/>
      <c r="AD67" s="527"/>
      <c r="AE67" s="501"/>
      <c r="AF67" s="501"/>
      <c r="AG67" s="501"/>
      <c r="AH67" s="542"/>
      <c r="AI67" s="542"/>
      <c r="AJ67" s="550"/>
      <c r="AK67" s="304"/>
      <c r="AL67" s="304"/>
    </row>
    <row r="68" spans="1:38" ht="36" x14ac:dyDescent="0.25">
      <c r="A68" s="302"/>
      <c r="B68" s="518"/>
      <c r="C68" s="501"/>
      <c r="D68" s="501"/>
      <c r="E68" s="501"/>
      <c r="F68" s="501"/>
      <c r="G68" s="501"/>
      <c r="H68" s="501"/>
      <c r="I68" s="501"/>
      <c r="J68" s="305" t="s">
        <v>439</v>
      </c>
      <c r="K68" s="305" t="s">
        <v>440</v>
      </c>
      <c r="L68" s="305" t="s">
        <v>441</v>
      </c>
      <c r="M68" s="308">
        <v>17600</v>
      </c>
      <c r="N68" s="501"/>
      <c r="O68" s="501"/>
      <c r="P68" s="501"/>
      <c r="Q68" s="501"/>
      <c r="R68" s="501"/>
      <c r="S68" s="501"/>
      <c r="T68" s="527"/>
      <c r="U68" s="523"/>
      <c r="V68" s="523"/>
      <c r="W68" s="501"/>
      <c r="X68" s="501"/>
      <c r="Y68" s="527"/>
      <c r="Z68" s="501"/>
      <c r="AA68" s="501"/>
      <c r="AB68" s="527"/>
      <c r="AC68" s="501"/>
      <c r="AD68" s="527"/>
      <c r="AE68" s="501"/>
      <c r="AF68" s="501"/>
      <c r="AG68" s="501"/>
      <c r="AH68" s="542"/>
      <c r="AI68" s="542"/>
      <c r="AJ68" s="550"/>
      <c r="AK68" s="304"/>
      <c r="AL68" s="304"/>
    </row>
    <row r="69" spans="1:38" ht="24.75" thickBot="1" x14ac:dyDescent="0.3">
      <c r="A69" s="302"/>
      <c r="B69" s="526"/>
      <c r="C69" s="502"/>
      <c r="D69" s="502"/>
      <c r="E69" s="502"/>
      <c r="F69" s="502"/>
      <c r="G69" s="502"/>
      <c r="H69" s="502"/>
      <c r="I69" s="502"/>
      <c r="J69" s="306" t="s">
        <v>442</v>
      </c>
      <c r="K69" s="306" t="s">
        <v>443</v>
      </c>
      <c r="L69" s="306" t="s">
        <v>444</v>
      </c>
      <c r="M69" s="306">
        <v>1</v>
      </c>
      <c r="N69" s="502"/>
      <c r="O69" s="502"/>
      <c r="P69" s="502"/>
      <c r="Q69" s="502"/>
      <c r="R69" s="502"/>
      <c r="S69" s="502"/>
      <c r="T69" s="545"/>
      <c r="U69" s="524"/>
      <c r="V69" s="524"/>
      <c r="W69" s="502"/>
      <c r="X69" s="502"/>
      <c r="Y69" s="545"/>
      <c r="Z69" s="502"/>
      <c r="AA69" s="502"/>
      <c r="AB69" s="545"/>
      <c r="AC69" s="502"/>
      <c r="AD69" s="545"/>
      <c r="AE69" s="502"/>
      <c r="AF69" s="502"/>
      <c r="AG69" s="502"/>
      <c r="AH69" s="548"/>
      <c r="AI69" s="548"/>
      <c r="AJ69" s="551"/>
      <c r="AK69" s="304"/>
      <c r="AL69" s="304"/>
    </row>
    <row r="70" spans="1:38" ht="28.15" customHeight="1" x14ac:dyDescent="0.25">
      <c r="A70" s="302"/>
      <c r="B70" s="525" t="s">
        <v>467</v>
      </c>
      <c r="C70" s="489" t="s">
        <v>468</v>
      </c>
      <c r="D70" s="489" t="s">
        <v>432</v>
      </c>
      <c r="E70" s="489" t="s">
        <v>433</v>
      </c>
      <c r="F70" s="489" t="s">
        <v>735</v>
      </c>
      <c r="G70" s="489" t="s">
        <v>879</v>
      </c>
      <c r="H70" s="489"/>
      <c r="I70" s="489"/>
      <c r="J70" s="500"/>
      <c r="K70" s="500"/>
      <c r="L70" s="500"/>
      <c r="M70" s="500"/>
      <c r="N70" s="489"/>
      <c r="O70" s="489"/>
      <c r="P70" s="489"/>
      <c r="Q70" s="489"/>
      <c r="R70" s="489"/>
      <c r="S70" s="489"/>
      <c r="T70" s="546"/>
      <c r="U70" s="497"/>
      <c r="V70" s="497"/>
      <c r="W70" s="497"/>
      <c r="X70" s="497"/>
      <c r="Y70" s="497"/>
      <c r="Z70" s="497"/>
      <c r="AA70" s="497"/>
      <c r="AB70" s="497"/>
      <c r="AC70" s="517"/>
      <c r="AD70" s="497"/>
      <c r="AE70" s="497"/>
      <c r="AF70" s="497"/>
      <c r="AG70" s="497"/>
      <c r="AH70" s="511"/>
      <c r="AI70" s="514"/>
      <c r="AJ70" s="506"/>
      <c r="AK70" s="304"/>
      <c r="AL70" s="304"/>
    </row>
    <row r="71" spans="1:38" ht="24" customHeight="1" x14ac:dyDescent="0.25">
      <c r="A71" s="302"/>
      <c r="B71" s="518"/>
      <c r="C71" s="490"/>
      <c r="D71" s="490"/>
      <c r="E71" s="490"/>
      <c r="F71" s="490"/>
      <c r="G71" s="490"/>
      <c r="H71" s="490"/>
      <c r="I71" s="490"/>
      <c r="J71" s="504"/>
      <c r="K71" s="504"/>
      <c r="L71" s="504"/>
      <c r="M71" s="504"/>
      <c r="N71" s="490"/>
      <c r="O71" s="490"/>
      <c r="P71" s="490"/>
      <c r="Q71" s="490"/>
      <c r="R71" s="490"/>
      <c r="S71" s="490"/>
      <c r="T71" s="527"/>
      <c r="U71" s="498"/>
      <c r="V71" s="498"/>
      <c r="W71" s="498"/>
      <c r="X71" s="498"/>
      <c r="Y71" s="498"/>
      <c r="Z71" s="498"/>
      <c r="AA71" s="498"/>
      <c r="AB71" s="498"/>
      <c r="AC71" s="503"/>
      <c r="AD71" s="498"/>
      <c r="AE71" s="498"/>
      <c r="AF71" s="498"/>
      <c r="AG71" s="498"/>
      <c r="AH71" s="512"/>
      <c r="AI71" s="515"/>
      <c r="AJ71" s="506"/>
      <c r="AK71" s="304"/>
      <c r="AL71" s="304"/>
    </row>
    <row r="72" spans="1:38" x14ac:dyDescent="0.25">
      <c r="A72" s="302"/>
      <c r="B72" s="518"/>
      <c r="C72" s="490"/>
      <c r="D72" s="490"/>
      <c r="E72" s="490"/>
      <c r="F72" s="490"/>
      <c r="G72" s="490"/>
      <c r="H72" s="490"/>
      <c r="I72" s="490"/>
      <c r="J72" s="490"/>
      <c r="K72" s="490"/>
      <c r="L72" s="490"/>
      <c r="M72" s="490"/>
      <c r="N72" s="490"/>
      <c r="O72" s="490"/>
      <c r="P72" s="490"/>
      <c r="Q72" s="490"/>
      <c r="R72" s="490"/>
      <c r="S72" s="490"/>
      <c r="T72" s="527"/>
      <c r="U72" s="498"/>
      <c r="V72" s="498"/>
      <c r="W72" s="498"/>
      <c r="X72" s="498"/>
      <c r="Y72" s="498"/>
      <c r="Z72" s="498"/>
      <c r="AA72" s="498"/>
      <c r="AB72" s="498"/>
      <c r="AC72" s="503"/>
      <c r="AD72" s="498"/>
      <c r="AE72" s="498"/>
      <c r="AF72" s="498"/>
      <c r="AG72" s="498"/>
      <c r="AH72" s="512"/>
      <c r="AI72" s="515"/>
      <c r="AJ72" s="506"/>
      <c r="AK72" s="304"/>
      <c r="AL72" s="304"/>
    </row>
    <row r="73" spans="1:38" x14ac:dyDescent="0.25">
      <c r="A73" s="302"/>
      <c r="B73" s="518"/>
      <c r="C73" s="490"/>
      <c r="D73" s="490"/>
      <c r="E73" s="490"/>
      <c r="F73" s="490"/>
      <c r="G73" s="490"/>
      <c r="H73" s="490"/>
      <c r="I73" s="490"/>
      <c r="J73" s="490"/>
      <c r="K73" s="490"/>
      <c r="L73" s="490"/>
      <c r="M73" s="490"/>
      <c r="N73" s="490"/>
      <c r="O73" s="490"/>
      <c r="P73" s="490"/>
      <c r="Q73" s="490"/>
      <c r="R73" s="490"/>
      <c r="S73" s="490"/>
      <c r="T73" s="527"/>
      <c r="U73" s="498"/>
      <c r="V73" s="498"/>
      <c r="W73" s="498"/>
      <c r="X73" s="498"/>
      <c r="Y73" s="498"/>
      <c r="Z73" s="498"/>
      <c r="AA73" s="498"/>
      <c r="AB73" s="498"/>
      <c r="AC73" s="503"/>
      <c r="AD73" s="498"/>
      <c r="AE73" s="498"/>
      <c r="AF73" s="498"/>
      <c r="AG73" s="498"/>
      <c r="AH73" s="512"/>
      <c r="AI73" s="515"/>
      <c r="AJ73" s="506"/>
      <c r="AK73" s="304"/>
      <c r="AL73" s="304"/>
    </row>
    <row r="74" spans="1:38" x14ac:dyDescent="0.25">
      <c r="A74" s="302"/>
      <c r="B74" s="518"/>
      <c r="C74" s="490"/>
      <c r="D74" s="490"/>
      <c r="E74" s="490"/>
      <c r="F74" s="490"/>
      <c r="G74" s="490"/>
      <c r="H74" s="490"/>
      <c r="I74" s="490"/>
      <c r="J74" s="490"/>
      <c r="K74" s="490"/>
      <c r="L74" s="490"/>
      <c r="M74" s="490"/>
      <c r="N74" s="490"/>
      <c r="O74" s="490"/>
      <c r="P74" s="490"/>
      <c r="Q74" s="490"/>
      <c r="R74" s="490"/>
      <c r="S74" s="490"/>
      <c r="T74" s="527"/>
      <c r="U74" s="498"/>
      <c r="V74" s="498"/>
      <c r="W74" s="498"/>
      <c r="X74" s="498"/>
      <c r="Y74" s="498"/>
      <c r="Z74" s="498"/>
      <c r="AA74" s="498"/>
      <c r="AB74" s="498"/>
      <c r="AC74" s="503"/>
      <c r="AD74" s="498"/>
      <c r="AE74" s="498"/>
      <c r="AF74" s="498"/>
      <c r="AG74" s="498"/>
      <c r="AH74" s="512"/>
      <c r="AI74" s="515"/>
      <c r="AJ74" s="506"/>
      <c r="AK74" s="304"/>
      <c r="AL74" s="304"/>
    </row>
    <row r="75" spans="1:38" ht="15.75" thickBot="1" x14ac:dyDescent="0.3">
      <c r="A75" s="302"/>
      <c r="B75" s="526"/>
      <c r="C75" s="491"/>
      <c r="D75" s="491"/>
      <c r="E75" s="491"/>
      <c r="F75" s="491"/>
      <c r="G75" s="491"/>
      <c r="H75" s="491"/>
      <c r="I75" s="491"/>
      <c r="J75" s="491"/>
      <c r="K75" s="491"/>
      <c r="L75" s="491"/>
      <c r="M75" s="491"/>
      <c r="N75" s="491"/>
      <c r="O75" s="491"/>
      <c r="P75" s="491"/>
      <c r="Q75" s="491"/>
      <c r="R75" s="491"/>
      <c r="S75" s="491"/>
      <c r="T75" s="545"/>
      <c r="U75" s="499"/>
      <c r="V75" s="499"/>
      <c r="W75" s="499"/>
      <c r="X75" s="499"/>
      <c r="Y75" s="499"/>
      <c r="Z75" s="499"/>
      <c r="AA75" s="499"/>
      <c r="AB75" s="499"/>
      <c r="AC75" s="507"/>
      <c r="AD75" s="499"/>
      <c r="AE75" s="499"/>
      <c r="AF75" s="499"/>
      <c r="AG75" s="499"/>
      <c r="AH75" s="513"/>
      <c r="AI75" s="516"/>
      <c r="AJ75" s="506"/>
      <c r="AK75" s="304"/>
      <c r="AL75" s="304"/>
    </row>
    <row r="76" spans="1:38" ht="72" customHeight="1" x14ac:dyDescent="0.25">
      <c r="A76" s="302"/>
      <c r="B76" s="486" t="s">
        <v>472</v>
      </c>
      <c r="C76" s="489" t="s">
        <v>473</v>
      </c>
      <c r="D76" s="489" t="s">
        <v>474</v>
      </c>
      <c r="E76" s="489" t="s">
        <v>475</v>
      </c>
      <c r="F76" s="489" t="s">
        <v>736</v>
      </c>
      <c r="G76" s="489" t="s">
        <v>476</v>
      </c>
      <c r="H76" s="489" t="s">
        <v>83</v>
      </c>
      <c r="I76" s="489" t="s">
        <v>83</v>
      </c>
      <c r="J76" s="303" t="s">
        <v>435</v>
      </c>
      <c r="K76" s="303" t="s">
        <v>477</v>
      </c>
      <c r="L76" s="303" t="s">
        <v>478</v>
      </c>
      <c r="M76" s="303">
        <v>1.62</v>
      </c>
      <c r="N76" s="489" t="s">
        <v>86</v>
      </c>
      <c r="O76" s="489" t="s">
        <v>87</v>
      </c>
      <c r="P76" s="554" t="s">
        <v>437</v>
      </c>
      <c r="Q76" s="554" t="s">
        <v>89</v>
      </c>
      <c r="R76" s="554" t="s">
        <v>479</v>
      </c>
      <c r="S76" s="554" t="s">
        <v>170</v>
      </c>
      <c r="T76" s="552">
        <f>+U76+U79+U82+U85+U88+U91+U94</f>
        <v>9495285.0999999996</v>
      </c>
      <c r="U76" s="552">
        <f>+V76+Y76</f>
        <v>486067</v>
      </c>
      <c r="V76" s="552">
        <v>324045</v>
      </c>
      <c r="W76" s="517" t="s">
        <v>465</v>
      </c>
      <c r="X76" s="517" t="s">
        <v>465</v>
      </c>
      <c r="Y76" s="552">
        <v>162022</v>
      </c>
      <c r="Z76" s="517" t="s">
        <v>465</v>
      </c>
      <c r="AA76" s="517" t="s">
        <v>465</v>
      </c>
      <c r="AB76" s="552">
        <v>162023</v>
      </c>
      <c r="AC76" s="517" t="s">
        <v>92</v>
      </c>
      <c r="AD76" s="517">
        <f>+U76</f>
        <v>486067</v>
      </c>
      <c r="AE76" s="554" t="s">
        <v>465</v>
      </c>
      <c r="AF76" s="554" t="s">
        <v>465</v>
      </c>
      <c r="AG76" s="554" t="s">
        <v>465</v>
      </c>
      <c r="AH76" s="511" t="s">
        <v>173</v>
      </c>
      <c r="AI76" s="514" t="s">
        <v>174</v>
      </c>
      <c r="AJ76" s="506" t="s">
        <v>817</v>
      </c>
      <c r="AK76" s="304"/>
      <c r="AL76" s="304"/>
    </row>
    <row r="77" spans="1:38" ht="48" customHeight="1" x14ac:dyDescent="0.25">
      <c r="A77" s="302"/>
      <c r="B77" s="487"/>
      <c r="C77" s="490"/>
      <c r="D77" s="490"/>
      <c r="E77" s="490"/>
      <c r="F77" s="490"/>
      <c r="G77" s="490"/>
      <c r="H77" s="490"/>
      <c r="I77" s="490"/>
      <c r="J77" s="305" t="s">
        <v>480</v>
      </c>
      <c r="K77" s="305" t="s">
        <v>481</v>
      </c>
      <c r="L77" s="305" t="s">
        <v>441</v>
      </c>
      <c r="M77" s="305">
        <v>16220</v>
      </c>
      <c r="N77" s="490"/>
      <c r="O77" s="490"/>
      <c r="P77" s="506"/>
      <c r="Q77" s="506"/>
      <c r="R77" s="506"/>
      <c r="S77" s="506"/>
      <c r="T77" s="553"/>
      <c r="U77" s="553"/>
      <c r="V77" s="553"/>
      <c r="W77" s="503"/>
      <c r="X77" s="503"/>
      <c r="Y77" s="553"/>
      <c r="Z77" s="503"/>
      <c r="AA77" s="503"/>
      <c r="AB77" s="553"/>
      <c r="AC77" s="503"/>
      <c r="AD77" s="503"/>
      <c r="AE77" s="506"/>
      <c r="AF77" s="506"/>
      <c r="AG77" s="506"/>
      <c r="AH77" s="512"/>
      <c r="AI77" s="515"/>
      <c r="AJ77" s="506"/>
      <c r="AK77" s="304"/>
      <c r="AL77" s="304"/>
    </row>
    <row r="78" spans="1:38" ht="24" x14ac:dyDescent="0.25">
      <c r="A78" s="302"/>
      <c r="B78" s="487"/>
      <c r="C78" s="490"/>
      <c r="D78" s="490"/>
      <c r="E78" s="490"/>
      <c r="F78" s="490"/>
      <c r="G78" s="490"/>
      <c r="H78" s="490"/>
      <c r="I78" s="490"/>
      <c r="J78" s="305" t="s">
        <v>442</v>
      </c>
      <c r="K78" s="305" t="s">
        <v>443</v>
      </c>
      <c r="L78" s="305" t="s">
        <v>482</v>
      </c>
      <c r="M78" s="305">
        <v>1</v>
      </c>
      <c r="N78" s="490"/>
      <c r="O78" s="490"/>
      <c r="P78" s="506"/>
      <c r="Q78" s="506"/>
      <c r="R78" s="506"/>
      <c r="S78" s="506"/>
      <c r="T78" s="553"/>
      <c r="U78" s="553"/>
      <c r="V78" s="553"/>
      <c r="W78" s="503"/>
      <c r="X78" s="503"/>
      <c r="Y78" s="553"/>
      <c r="Z78" s="503"/>
      <c r="AA78" s="503"/>
      <c r="AB78" s="553"/>
      <c r="AC78" s="503"/>
      <c r="AD78" s="503"/>
      <c r="AE78" s="506"/>
      <c r="AF78" s="506"/>
      <c r="AG78" s="506"/>
      <c r="AH78" s="512"/>
      <c r="AI78" s="515"/>
      <c r="AJ78" s="506"/>
      <c r="AK78" s="304"/>
      <c r="AL78" s="304"/>
    </row>
    <row r="79" spans="1:38" ht="72" customHeight="1" x14ac:dyDescent="0.25">
      <c r="A79" s="302"/>
      <c r="B79" s="487"/>
      <c r="C79" s="490"/>
      <c r="D79" s="490"/>
      <c r="E79" s="490"/>
      <c r="F79" s="490" t="s">
        <v>737</v>
      </c>
      <c r="G79" s="490"/>
      <c r="H79" s="490"/>
      <c r="I79" s="490"/>
      <c r="J79" s="305" t="s">
        <v>435</v>
      </c>
      <c r="K79" s="305" t="s">
        <v>477</v>
      </c>
      <c r="L79" s="305" t="s">
        <v>478</v>
      </c>
      <c r="M79" s="305">
        <v>1.24</v>
      </c>
      <c r="N79" s="490"/>
      <c r="O79" s="490"/>
      <c r="P79" s="506"/>
      <c r="Q79" s="506"/>
      <c r="R79" s="506"/>
      <c r="S79" s="506"/>
      <c r="T79" s="553"/>
      <c r="U79" s="553">
        <f>+V79+Y79</f>
        <v>882529</v>
      </c>
      <c r="V79" s="553">
        <v>588353</v>
      </c>
      <c r="W79" s="503" t="s">
        <v>465</v>
      </c>
      <c r="X79" s="503" t="s">
        <v>465</v>
      </c>
      <c r="Y79" s="553">
        <v>294176</v>
      </c>
      <c r="Z79" s="503"/>
      <c r="AA79" s="503"/>
      <c r="AB79" s="553">
        <v>294177</v>
      </c>
      <c r="AC79" s="503"/>
      <c r="AD79" s="503">
        <f>+U79</f>
        <v>882529</v>
      </c>
      <c r="AE79" s="506"/>
      <c r="AF79" s="506"/>
      <c r="AG79" s="506"/>
      <c r="AH79" s="512"/>
      <c r="AI79" s="515"/>
      <c r="AJ79" s="506"/>
      <c r="AK79" s="304"/>
      <c r="AL79" s="304"/>
    </row>
    <row r="80" spans="1:38" ht="48" customHeight="1" x14ac:dyDescent="0.25">
      <c r="A80" s="302"/>
      <c r="B80" s="487"/>
      <c r="C80" s="490"/>
      <c r="D80" s="490"/>
      <c r="E80" s="490"/>
      <c r="F80" s="490"/>
      <c r="G80" s="490"/>
      <c r="H80" s="490"/>
      <c r="I80" s="490"/>
      <c r="J80" s="305" t="s">
        <v>480</v>
      </c>
      <c r="K80" s="305" t="s">
        <v>481</v>
      </c>
      <c r="L80" s="305" t="s">
        <v>441</v>
      </c>
      <c r="M80" s="305">
        <v>12380</v>
      </c>
      <c r="N80" s="490"/>
      <c r="O80" s="490"/>
      <c r="P80" s="506"/>
      <c r="Q80" s="506"/>
      <c r="R80" s="506"/>
      <c r="S80" s="506"/>
      <c r="T80" s="553"/>
      <c r="U80" s="553"/>
      <c r="V80" s="553"/>
      <c r="W80" s="503"/>
      <c r="X80" s="503"/>
      <c r="Y80" s="553"/>
      <c r="Z80" s="503"/>
      <c r="AA80" s="503"/>
      <c r="AB80" s="553"/>
      <c r="AC80" s="503"/>
      <c r="AD80" s="503"/>
      <c r="AE80" s="506"/>
      <c r="AF80" s="506"/>
      <c r="AG80" s="506"/>
      <c r="AH80" s="512"/>
      <c r="AI80" s="515"/>
      <c r="AJ80" s="506"/>
      <c r="AK80" s="304"/>
      <c r="AL80" s="304"/>
    </row>
    <row r="81" spans="1:38" ht="24" x14ac:dyDescent="0.25">
      <c r="A81" s="302"/>
      <c r="B81" s="487"/>
      <c r="C81" s="490"/>
      <c r="D81" s="490"/>
      <c r="E81" s="490"/>
      <c r="F81" s="490"/>
      <c r="G81" s="490"/>
      <c r="H81" s="490"/>
      <c r="I81" s="490"/>
      <c r="J81" s="305" t="s">
        <v>442</v>
      </c>
      <c r="K81" s="305" t="s">
        <v>443</v>
      </c>
      <c r="L81" s="305" t="s">
        <v>482</v>
      </c>
      <c r="M81" s="305">
        <v>1</v>
      </c>
      <c r="N81" s="490"/>
      <c r="O81" s="490"/>
      <c r="P81" s="506"/>
      <c r="Q81" s="506"/>
      <c r="R81" s="506"/>
      <c r="S81" s="506"/>
      <c r="T81" s="553"/>
      <c r="U81" s="553"/>
      <c r="V81" s="553"/>
      <c r="W81" s="503"/>
      <c r="X81" s="503"/>
      <c r="Y81" s="553"/>
      <c r="Z81" s="503"/>
      <c r="AA81" s="503"/>
      <c r="AB81" s="553"/>
      <c r="AC81" s="503"/>
      <c r="AD81" s="503"/>
      <c r="AE81" s="506"/>
      <c r="AF81" s="506"/>
      <c r="AG81" s="506"/>
      <c r="AH81" s="512"/>
      <c r="AI81" s="515"/>
      <c r="AJ81" s="506"/>
      <c r="AK81" s="304"/>
      <c r="AL81" s="304"/>
    </row>
    <row r="82" spans="1:38" ht="72" customHeight="1" x14ac:dyDescent="0.25">
      <c r="A82" s="302"/>
      <c r="B82" s="487"/>
      <c r="C82" s="490"/>
      <c r="D82" s="490"/>
      <c r="E82" s="490"/>
      <c r="F82" s="490" t="s">
        <v>738</v>
      </c>
      <c r="G82" s="490"/>
      <c r="H82" s="490"/>
      <c r="I82" s="490"/>
      <c r="J82" s="305" t="s">
        <v>435</v>
      </c>
      <c r="K82" s="305" t="s">
        <v>477</v>
      </c>
      <c r="L82" s="305" t="s">
        <v>478</v>
      </c>
      <c r="M82" s="305">
        <v>2.17</v>
      </c>
      <c r="N82" s="490"/>
      <c r="O82" s="490"/>
      <c r="P82" s="506"/>
      <c r="Q82" s="506"/>
      <c r="R82" s="506"/>
      <c r="S82" s="506"/>
      <c r="T82" s="553"/>
      <c r="U82" s="553">
        <f>+V82+Y82</f>
        <v>1370360</v>
      </c>
      <c r="V82" s="553">
        <v>913573</v>
      </c>
      <c r="W82" s="503" t="s">
        <v>465</v>
      </c>
      <c r="X82" s="503" t="s">
        <v>465</v>
      </c>
      <c r="Y82" s="553">
        <v>456787</v>
      </c>
      <c r="Z82" s="503"/>
      <c r="AA82" s="503"/>
      <c r="AB82" s="553">
        <v>456787</v>
      </c>
      <c r="AC82" s="503"/>
      <c r="AD82" s="503">
        <f>+U82</f>
        <v>1370360</v>
      </c>
      <c r="AE82" s="506"/>
      <c r="AF82" s="506"/>
      <c r="AG82" s="506"/>
      <c r="AH82" s="512"/>
      <c r="AI82" s="515"/>
      <c r="AJ82" s="506"/>
      <c r="AK82" s="304"/>
      <c r="AL82" s="304"/>
    </row>
    <row r="83" spans="1:38" ht="48" customHeight="1" x14ac:dyDescent="0.25">
      <c r="A83" s="302"/>
      <c r="B83" s="487"/>
      <c r="C83" s="490"/>
      <c r="D83" s="490"/>
      <c r="E83" s="490"/>
      <c r="F83" s="490"/>
      <c r="G83" s="490"/>
      <c r="H83" s="490"/>
      <c r="I83" s="490"/>
      <c r="J83" s="305" t="s">
        <v>480</v>
      </c>
      <c r="K83" s="305" t="s">
        <v>481</v>
      </c>
      <c r="L83" s="305" t="s">
        <v>441</v>
      </c>
      <c r="M83" s="305">
        <v>21724</v>
      </c>
      <c r="N83" s="490"/>
      <c r="O83" s="490"/>
      <c r="P83" s="506"/>
      <c r="Q83" s="506"/>
      <c r="R83" s="506"/>
      <c r="S83" s="506"/>
      <c r="T83" s="553"/>
      <c r="U83" s="553"/>
      <c r="V83" s="553"/>
      <c r="W83" s="503"/>
      <c r="X83" s="503"/>
      <c r="Y83" s="553"/>
      <c r="Z83" s="503"/>
      <c r="AA83" s="503"/>
      <c r="AB83" s="553"/>
      <c r="AC83" s="503"/>
      <c r="AD83" s="503"/>
      <c r="AE83" s="506"/>
      <c r="AF83" s="506"/>
      <c r="AG83" s="506"/>
      <c r="AH83" s="512"/>
      <c r="AI83" s="515"/>
      <c r="AJ83" s="506"/>
      <c r="AK83" s="304"/>
      <c r="AL83" s="304"/>
    </row>
    <row r="84" spans="1:38" ht="24" x14ac:dyDescent="0.25">
      <c r="A84" s="302"/>
      <c r="B84" s="487"/>
      <c r="C84" s="490"/>
      <c r="D84" s="490"/>
      <c r="E84" s="490"/>
      <c r="F84" s="490"/>
      <c r="G84" s="490"/>
      <c r="H84" s="490"/>
      <c r="I84" s="490"/>
      <c r="J84" s="305" t="s">
        <v>442</v>
      </c>
      <c r="K84" s="305" t="s">
        <v>443</v>
      </c>
      <c r="L84" s="305" t="s">
        <v>482</v>
      </c>
      <c r="M84" s="305">
        <v>1</v>
      </c>
      <c r="N84" s="490"/>
      <c r="O84" s="490"/>
      <c r="P84" s="506"/>
      <c r="Q84" s="506"/>
      <c r="R84" s="506"/>
      <c r="S84" s="506"/>
      <c r="T84" s="553"/>
      <c r="U84" s="553"/>
      <c r="V84" s="553"/>
      <c r="W84" s="503"/>
      <c r="X84" s="503"/>
      <c r="Y84" s="553"/>
      <c r="Z84" s="503"/>
      <c r="AA84" s="503"/>
      <c r="AB84" s="553"/>
      <c r="AC84" s="503"/>
      <c r="AD84" s="503"/>
      <c r="AE84" s="506"/>
      <c r="AF84" s="506"/>
      <c r="AG84" s="506"/>
      <c r="AH84" s="512"/>
      <c r="AI84" s="515"/>
      <c r="AJ84" s="506"/>
      <c r="AK84" s="304"/>
      <c r="AL84" s="304"/>
    </row>
    <row r="85" spans="1:38" ht="72" customHeight="1" x14ac:dyDescent="0.25">
      <c r="A85" s="302"/>
      <c r="B85" s="487"/>
      <c r="C85" s="490"/>
      <c r="D85" s="490"/>
      <c r="E85" s="490"/>
      <c r="F85" s="490" t="s">
        <v>739</v>
      </c>
      <c r="G85" s="490"/>
      <c r="H85" s="490"/>
      <c r="I85" s="490"/>
      <c r="J85" s="305" t="s">
        <v>435</v>
      </c>
      <c r="K85" s="305" t="s">
        <v>477</v>
      </c>
      <c r="L85" s="305" t="s">
        <v>478</v>
      </c>
      <c r="M85" s="305">
        <v>0.49</v>
      </c>
      <c r="N85" s="490"/>
      <c r="O85" s="490"/>
      <c r="P85" s="506"/>
      <c r="Q85" s="506"/>
      <c r="R85" s="506"/>
      <c r="S85" s="506"/>
      <c r="T85" s="553"/>
      <c r="U85" s="553">
        <f>+V85+Y85</f>
        <v>846131</v>
      </c>
      <c r="V85" s="553">
        <v>564087</v>
      </c>
      <c r="W85" s="503" t="s">
        <v>465</v>
      </c>
      <c r="X85" s="503" t="s">
        <v>465</v>
      </c>
      <c r="Y85" s="553">
        <v>282044</v>
      </c>
      <c r="Z85" s="503"/>
      <c r="AA85" s="503"/>
      <c r="AB85" s="553">
        <v>282044</v>
      </c>
      <c r="AC85" s="503"/>
      <c r="AD85" s="503">
        <f>+U85</f>
        <v>846131</v>
      </c>
      <c r="AE85" s="506"/>
      <c r="AF85" s="506"/>
      <c r="AG85" s="506"/>
      <c r="AH85" s="512"/>
      <c r="AI85" s="515"/>
      <c r="AJ85" s="506"/>
      <c r="AK85" s="304"/>
      <c r="AL85" s="304"/>
    </row>
    <row r="86" spans="1:38" ht="48" customHeight="1" x14ac:dyDescent="0.25">
      <c r="A86" s="302"/>
      <c r="B86" s="487"/>
      <c r="C86" s="490"/>
      <c r="D86" s="490"/>
      <c r="E86" s="490"/>
      <c r="F86" s="490"/>
      <c r="G86" s="490"/>
      <c r="H86" s="490"/>
      <c r="I86" s="490"/>
      <c r="J86" s="305" t="s">
        <v>480</v>
      </c>
      <c r="K86" s="305" t="s">
        <v>481</v>
      </c>
      <c r="L86" s="305" t="s">
        <v>441</v>
      </c>
      <c r="M86" s="305">
        <v>4912</v>
      </c>
      <c r="N86" s="490"/>
      <c r="O86" s="490"/>
      <c r="P86" s="506"/>
      <c r="Q86" s="506"/>
      <c r="R86" s="506"/>
      <c r="S86" s="506"/>
      <c r="T86" s="553"/>
      <c r="U86" s="553"/>
      <c r="V86" s="553"/>
      <c r="W86" s="503"/>
      <c r="X86" s="503"/>
      <c r="Y86" s="553"/>
      <c r="Z86" s="503"/>
      <c r="AA86" s="503"/>
      <c r="AB86" s="553"/>
      <c r="AC86" s="503"/>
      <c r="AD86" s="503"/>
      <c r="AE86" s="506"/>
      <c r="AF86" s="506"/>
      <c r="AG86" s="506"/>
      <c r="AH86" s="512"/>
      <c r="AI86" s="515"/>
      <c r="AJ86" s="506"/>
      <c r="AK86" s="304"/>
      <c r="AL86" s="304"/>
    </row>
    <row r="87" spans="1:38" ht="24" x14ac:dyDescent="0.25">
      <c r="A87" s="302"/>
      <c r="B87" s="487"/>
      <c r="C87" s="490"/>
      <c r="D87" s="490"/>
      <c r="E87" s="490"/>
      <c r="F87" s="490"/>
      <c r="G87" s="490"/>
      <c r="H87" s="490"/>
      <c r="I87" s="490"/>
      <c r="J87" s="305" t="s">
        <v>442</v>
      </c>
      <c r="K87" s="305" t="s">
        <v>443</v>
      </c>
      <c r="L87" s="305" t="s">
        <v>482</v>
      </c>
      <c r="M87" s="305">
        <v>1</v>
      </c>
      <c r="N87" s="490"/>
      <c r="O87" s="490"/>
      <c r="P87" s="506"/>
      <c r="Q87" s="506"/>
      <c r="R87" s="506"/>
      <c r="S87" s="506"/>
      <c r="T87" s="553"/>
      <c r="U87" s="553"/>
      <c r="V87" s="553"/>
      <c r="W87" s="503"/>
      <c r="X87" s="503"/>
      <c r="Y87" s="553"/>
      <c r="Z87" s="503"/>
      <c r="AA87" s="503"/>
      <c r="AB87" s="553"/>
      <c r="AC87" s="503"/>
      <c r="AD87" s="503"/>
      <c r="AE87" s="506"/>
      <c r="AF87" s="506"/>
      <c r="AG87" s="506"/>
      <c r="AH87" s="512"/>
      <c r="AI87" s="515"/>
      <c r="AJ87" s="506"/>
      <c r="AK87" s="304"/>
      <c r="AL87" s="304"/>
    </row>
    <row r="88" spans="1:38" ht="72" customHeight="1" x14ac:dyDescent="0.25">
      <c r="A88" s="302"/>
      <c r="B88" s="487"/>
      <c r="C88" s="490"/>
      <c r="D88" s="490"/>
      <c r="E88" s="490"/>
      <c r="F88" s="490" t="s">
        <v>740</v>
      </c>
      <c r="G88" s="490"/>
      <c r="H88" s="490"/>
      <c r="I88" s="490"/>
      <c r="J88" s="305" t="s">
        <v>435</v>
      </c>
      <c r="K88" s="305" t="s">
        <v>477</v>
      </c>
      <c r="L88" s="305" t="s">
        <v>478</v>
      </c>
      <c r="M88" s="305">
        <v>0.86</v>
      </c>
      <c r="N88" s="490"/>
      <c r="O88" s="490"/>
      <c r="P88" s="506"/>
      <c r="Q88" s="506"/>
      <c r="R88" s="506"/>
      <c r="S88" s="506"/>
      <c r="T88" s="553"/>
      <c r="U88" s="553">
        <f>+V88+Y88</f>
        <v>674145</v>
      </c>
      <c r="V88" s="553">
        <v>449430</v>
      </c>
      <c r="W88" s="503" t="s">
        <v>465</v>
      </c>
      <c r="X88" s="503" t="s">
        <v>465</v>
      </c>
      <c r="Y88" s="553">
        <v>224715</v>
      </c>
      <c r="Z88" s="503"/>
      <c r="AA88" s="503"/>
      <c r="AB88" s="553">
        <v>224715</v>
      </c>
      <c r="AC88" s="503"/>
      <c r="AD88" s="503">
        <f>+U88</f>
        <v>674145</v>
      </c>
      <c r="AE88" s="506"/>
      <c r="AF88" s="506"/>
      <c r="AG88" s="506"/>
      <c r="AH88" s="512"/>
      <c r="AI88" s="515"/>
      <c r="AJ88" s="506"/>
      <c r="AK88" s="304"/>
      <c r="AL88" s="304"/>
    </row>
    <row r="89" spans="1:38" ht="48" customHeight="1" x14ac:dyDescent="0.25">
      <c r="A89" s="302"/>
      <c r="B89" s="487"/>
      <c r="C89" s="490"/>
      <c r="D89" s="490"/>
      <c r="E89" s="490"/>
      <c r="F89" s="490"/>
      <c r="G89" s="490"/>
      <c r="H89" s="490"/>
      <c r="I89" s="490"/>
      <c r="J89" s="305" t="s">
        <v>480</v>
      </c>
      <c r="K89" s="305" t="s">
        <v>481</v>
      </c>
      <c r="L89" s="305" t="s">
        <v>441</v>
      </c>
      <c r="M89" s="305">
        <v>8556</v>
      </c>
      <c r="N89" s="490"/>
      <c r="O89" s="490"/>
      <c r="P89" s="506"/>
      <c r="Q89" s="506"/>
      <c r="R89" s="506"/>
      <c r="S89" s="506"/>
      <c r="T89" s="553"/>
      <c r="U89" s="553"/>
      <c r="V89" s="553"/>
      <c r="W89" s="503"/>
      <c r="X89" s="503"/>
      <c r="Y89" s="553"/>
      <c r="Z89" s="503"/>
      <c r="AA89" s="503"/>
      <c r="AB89" s="553"/>
      <c r="AC89" s="503"/>
      <c r="AD89" s="503"/>
      <c r="AE89" s="506"/>
      <c r="AF89" s="506"/>
      <c r="AG89" s="506"/>
      <c r="AH89" s="512"/>
      <c r="AI89" s="515"/>
      <c r="AJ89" s="506"/>
      <c r="AK89" s="304"/>
      <c r="AL89" s="304"/>
    </row>
    <row r="90" spans="1:38" ht="24" x14ac:dyDescent="0.25">
      <c r="A90" s="302"/>
      <c r="B90" s="487"/>
      <c r="C90" s="490"/>
      <c r="D90" s="490"/>
      <c r="E90" s="490"/>
      <c r="F90" s="490"/>
      <c r="G90" s="490"/>
      <c r="H90" s="490"/>
      <c r="I90" s="490"/>
      <c r="J90" s="305" t="s">
        <v>442</v>
      </c>
      <c r="K90" s="305" t="s">
        <v>443</v>
      </c>
      <c r="L90" s="305" t="s">
        <v>482</v>
      </c>
      <c r="M90" s="305">
        <v>1</v>
      </c>
      <c r="N90" s="490"/>
      <c r="O90" s="490"/>
      <c r="P90" s="506"/>
      <c r="Q90" s="506"/>
      <c r="R90" s="506"/>
      <c r="S90" s="506"/>
      <c r="T90" s="553"/>
      <c r="U90" s="553"/>
      <c r="V90" s="553"/>
      <c r="W90" s="503"/>
      <c r="X90" s="503"/>
      <c r="Y90" s="553"/>
      <c r="Z90" s="503"/>
      <c r="AA90" s="503"/>
      <c r="AB90" s="553"/>
      <c r="AC90" s="503"/>
      <c r="AD90" s="503"/>
      <c r="AE90" s="506"/>
      <c r="AF90" s="506"/>
      <c r="AG90" s="506"/>
      <c r="AH90" s="512"/>
      <c r="AI90" s="515"/>
      <c r="AJ90" s="506"/>
      <c r="AK90" s="304"/>
      <c r="AL90" s="304"/>
    </row>
    <row r="91" spans="1:38" ht="72" customHeight="1" x14ac:dyDescent="0.25">
      <c r="A91" s="302"/>
      <c r="B91" s="487"/>
      <c r="C91" s="490"/>
      <c r="D91" s="490"/>
      <c r="E91" s="490"/>
      <c r="F91" s="490" t="s">
        <v>741</v>
      </c>
      <c r="G91" s="490"/>
      <c r="H91" s="490"/>
      <c r="I91" s="490"/>
      <c r="J91" s="305" t="s">
        <v>435</v>
      </c>
      <c r="K91" s="305" t="s">
        <v>477</v>
      </c>
      <c r="L91" s="305" t="s">
        <v>478</v>
      </c>
      <c r="M91" s="305">
        <v>1.31</v>
      </c>
      <c r="N91" s="490"/>
      <c r="O91" s="490"/>
      <c r="P91" s="506"/>
      <c r="Q91" s="506"/>
      <c r="R91" s="506"/>
      <c r="S91" s="506"/>
      <c r="T91" s="553"/>
      <c r="U91" s="553">
        <f>+V91+Y91</f>
        <v>1329438.1000000001</v>
      </c>
      <c r="V91" s="553">
        <v>886292</v>
      </c>
      <c r="W91" s="503" t="s">
        <v>465</v>
      </c>
      <c r="X91" s="503" t="s">
        <v>465</v>
      </c>
      <c r="Y91" s="553">
        <v>443146.1</v>
      </c>
      <c r="Z91" s="503"/>
      <c r="AA91" s="503"/>
      <c r="AB91" s="553">
        <v>443146.1</v>
      </c>
      <c r="AC91" s="503"/>
      <c r="AD91" s="503">
        <f>+U91</f>
        <v>1329438.1000000001</v>
      </c>
      <c r="AE91" s="506"/>
      <c r="AF91" s="506"/>
      <c r="AG91" s="506"/>
      <c r="AH91" s="512"/>
      <c r="AI91" s="515"/>
      <c r="AJ91" s="506"/>
      <c r="AK91" s="304"/>
      <c r="AL91" s="304"/>
    </row>
    <row r="92" spans="1:38" ht="48" customHeight="1" x14ac:dyDescent="0.25">
      <c r="A92" s="302"/>
      <c r="B92" s="487"/>
      <c r="C92" s="490"/>
      <c r="D92" s="490"/>
      <c r="E92" s="490"/>
      <c r="F92" s="490"/>
      <c r="G92" s="490"/>
      <c r="H92" s="490"/>
      <c r="I92" s="490"/>
      <c r="J92" s="305" t="s">
        <v>480</v>
      </c>
      <c r="K92" s="305" t="s">
        <v>481</v>
      </c>
      <c r="L92" s="305" t="s">
        <v>441</v>
      </c>
      <c r="M92" s="305">
        <v>13060</v>
      </c>
      <c r="N92" s="490"/>
      <c r="O92" s="490"/>
      <c r="P92" s="506"/>
      <c r="Q92" s="506"/>
      <c r="R92" s="506"/>
      <c r="S92" s="506"/>
      <c r="T92" s="553"/>
      <c r="U92" s="553"/>
      <c r="V92" s="553"/>
      <c r="W92" s="503"/>
      <c r="X92" s="503"/>
      <c r="Y92" s="553"/>
      <c r="Z92" s="503"/>
      <c r="AA92" s="503"/>
      <c r="AB92" s="553"/>
      <c r="AC92" s="503"/>
      <c r="AD92" s="503"/>
      <c r="AE92" s="506"/>
      <c r="AF92" s="506"/>
      <c r="AG92" s="506"/>
      <c r="AH92" s="512"/>
      <c r="AI92" s="515"/>
      <c r="AJ92" s="506"/>
      <c r="AK92" s="304"/>
      <c r="AL92" s="304"/>
    </row>
    <row r="93" spans="1:38" ht="24" x14ac:dyDescent="0.25">
      <c r="A93" s="302"/>
      <c r="B93" s="487"/>
      <c r="C93" s="490"/>
      <c r="D93" s="490"/>
      <c r="E93" s="490"/>
      <c r="F93" s="490"/>
      <c r="G93" s="490"/>
      <c r="H93" s="490"/>
      <c r="I93" s="490"/>
      <c r="J93" s="305" t="s">
        <v>442</v>
      </c>
      <c r="K93" s="305" t="s">
        <v>443</v>
      </c>
      <c r="L93" s="305" t="s">
        <v>482</v>
      </c>
      <c r="M93" s="305">
        <v>1</v>
      </c>
      <c r="N93" s="490"/>
      <c r="O93" s="490"/>
      <c r="P93" s="506"/>
      <c r="Q93" s="506"/>
      <c r="R93" s="506"/>
      <c r="S93" s="506"/>
      <c r="T93" s="553"/>
      <c r="U93" s="553"/>
      <c r="V93" s="553"/>
      <c r="W93" s="503"/>
      <c r="X93" s="503"/>
      <c r="Y93" s="553"/>
      <c r="Z93" s="503"/>
      <c r="AA93" s="503"/>
      <c r="AB93" s="553"/>
      <c r="AC93" s="503"/>
      <c r="AD93" s="503"/>
      <c r="AE93" s="506"/>
      <c r="AF93" s="506"/>
      <c r="AG93" s="506"/>
      <c r="AH93" s="512"/>
      <c r="AI93" s="515"/>
      <c r="AJ93" s="506"/>
      <c r="AK93" s="304"/>
      <c r="AL93" s="304"/>
    </row>
    <row r="94" spans="1:38" ht="48" customHeight="1" x14ac:dyDescent="0.25">
      <c r="A94" s="302"/>
      <c r="B94" s="487"/>
      <c r="C94" s="490"/>
      <c r="D94" s="490"/>
      <c r="E94" s="490"/>
      <c r="F94" s="490" t="s">
        <v>742</v>
      </c>
      <c r="G94" s="490"/>
      <c r="H94" s="490" t="s">
        <v>83</v>
      </c>
      <c r="I94" s="490"/>
      <c r="J94" s="305" t="s">
        <v>483</v>
      </c>
      <c r="K94" s="305" t="s">
        <v>470</v>
      </c>
      <c r="L94" s="305" t="s">
        <v>484</v>
      </c>
      <c r="M94" s="305">
        <v>73600</v>
      </c>
      <c r="N94" s="490"/>
      <c r="O94" s="490"/>
      <c r="P94" s="506" t="s">
        <v>437</v>
      </c>
      <c r="Q94" s="506" t="s">
        <v>89</v>
      </c>
      <c r="R94" s="506" t="s">
        <v>479</v>
      </c>
      <c r="S94" s="506" t="s">
        <v>170</v>
      </c>
      <c r="T94" s="553"/>
      <c r="U94" s="553">
        <f>+V94+Y94</f>
        <v>3906615</v>
      </c>
      <c r="V94" s="553">
        <v>2604410</v>
      </c>
      <c r="W94" s="503" t="s">
        <v>465</v>
      </c>
      <c r="X94" s="503" t="s">
        <v>465</v>
      </c>
      <c r="Y94" s="553">
        <v>1302205</v>
      </c>
      <c r="Z94" s="503" t="s">
        <v>465</v>
      </c>
      <c r="AA94" s="503" t="s">
        <v>465</v>
      </c>
      <c r="AB94" s="553">
        <v>8393385</v>
      </c>
      <c r="AC94" s="503"/>
      <c r="AD94" s="503">
        <f>+U94</f>
        <v>3906615</v>
      </c>
      <c r="AE94" s="506" t="s">
        <v>465</v>
      </c>
      <c r="AF94" s="506" t="s">
        <v>465</v>
      </c>
      <c r="AG94" s="506" t="s">
        <v>465</v>
      </c>
      <c r="AH94" s="512"/>
      <c r="AI94" s="515" t="s">
        <v>174</v>
      </c>
      <c r="AJ94" s="506"/>
      <c r="AK94" s="304"/>
      <c r="AL94" s="304"/>
    </row>
    <row r="95" spans="1:38" ht="96" x14ac:dyDescent="0.25">
      <c r="A95" s="302"/>
      <c r="B95" s="487"/>
      <c r="C95" s="490"/>
      <c r="D95" s="490"/>
      <c r="E95" s="490"/>
      <c r="F95" s="490"/>
      <c r="G95" s="490"/>
      <c r="H95" s="490"/>
      <c r="I95" s="490"/>
      <c r="J95" s="832" t="s">
        <v>485</v>
      </c>
      <c r="K95" s="832" t="s">
        <v>486</v>
      </c>
      <c r="L95" s="832" t="s">
        <v>441</v>
      </c>
      <c r="M95" s="832">
        <v>3366</v>
      </c>
      <c r="N95" s="490"/>
      <c r="O95" s="490"/>
      <c r="P95" s="506"/>
      <c r="Q95" s="506"/>
      <c r="R95" s="506"/>
      <c r="S95" s="506"/>
      <c r="T95" s="553"/>
      <c r="U95" s="553"/>
      <c r="V95" s="553"/>
      <c r="W95" s="503"/>
      <c r="X95" s="503"/>
      <c r="Y95" s="553"/>
      <c r="Z95" s="503"/>
      <c r="AA95" s="503"/>
      <c r="AB95" s="553"/>
      <c r="AC95" s="503"/>
      <c r="AD95" s="503"/>
      <c r="AE95" s="506"/>
      <c r="AF95" s="506"/>
      <c r="AG95" s="506"/>
      <c r="AH95" s="512"/>
      <c r="AI95" s="515"/>
      <c r="AJ95" s="506"/>
      <c r="AK95" s="304"/>
      <c r="AL95" s="304"/>
    </row>
    <row r="96" spans="1:38" ht="60" customHeight="1" thickBot="1" x14ac:dyDescent="0.3">
      <c r="A96" s="302"/>
      <c r="B96" s="555"/>
      <c r="C96" s="505"/>
      <c r="D96" s="505"/>
      <c r="E96" s="505"/>
      <c r="F96" s="505"/>
      <c r="G96" s="505"/>
      <c r="H96" s="505"/>
      <c r="I96" s="505"/>
      <c r="J96" s="312" t="s">
        <v>442</v>
      </c>
      <c r="K96" s="312" t="s">
        <v>443</v>
      </c>
      <c r="L96" s="312" t="s">
        <v>482</v>
      </c>
      <c r="M96" s="312">
        <v>1</v>
      </c>
      <c r="N96" s="505"/>
      <c r="O96" s="505"/>
      <c r="P96" s="529"/>
      <c r="Q96" s="529"/>
      <c r="R96" s="529"/>
      <c r="S96" s="529"/>
      <c r="T96" s="557"/>
      <c r="U96" s="557"/>
      <c r="V96" s="557"/>
      <c r="W96" s="543"/>
      <c r="X96" s="543"/>
      <c r="Y96" s="557"/>
      <c r="Z96" s="543"/>
      <c r="AA96" s="543"/>
      <c r="AB96" s="557"/>
      <c r="AC96" s="543"/>
      <c r="AD96" s="543"/>
      <c r="AE96" s="529"/>
      <c r="AF96" s="529"/>
      <c r="AG96" s="529"/>
      <c r="AH96" s="541"/>
      <c r="AI96" s="556"/>
      <c r="AJ96" s="529"/>
      <c r="AK96" s="304"/>
      <c r="AL96" s="304"/>
    </row>
    <row r="97" spans="1:38" ht="36" customHeight="1" x14ac:dyDescent="0.25">
      <c r="A97" s="302"/>
      <c r="B97" s="525" t="s">
        <v>487</v>
      </c>
      <c r="C97" s="489" t="s">
        <v>488</v>
      </c>
      <c r="D97" s="500" t="s">
        <v>474</v>
      </c>
      <c r="E97" s="489" t="s">
        <v>475</v>
      </c>
      <c r="F97" s="489" t="s">
        <v>744</v>
      </c>
      <c r="G97" s="489" t="s">
        <v>476</v>
      </c>
      <c r="H97" s="489" t="s">
        <v>83</v>
      </c>
      <c r="I97" s="489" t="s">
        <v>83</v>
      </c>
      <c r="J97" s="303" t="s">
        <v>435</v>
      </c>
      <c r="K97" s="303" t="s">
        <v>477</v>
      </c>
      <c r="L97" s="303" t="s">
        <v>478</v>
      </c>
      <c r="M97" s="303">
        <v>21.0379</v>
      </c>
      <c r="N97" s="489" t="s">
        <v>86</v>
      </c>
      <c r="O97" s="500" t="s">
        <v>87</v>
      </c>
      <c r="P97" s="500" t="s">
        <v>437</v>
      </c>
      <c r="Q97" s="500" t="s">
        <v>89</v>
      </c>
      <c r="R97" s="500" t="s">
        <v>479</v>
      </c>
      <c r="S97" s="489" t="s">
        <v>170</v>
      </c>
      <c r="T97" s="562">
        <f>U97</f>
        <v>5400004.5</v>
      </c>
      <c r="U97" s="552">
        <f>+V97+Y97</f>
        <v>5400004.5</v>
      </c>
      <c r="V97" s="552">
        <v>3600003</v>
      </c>
      <c r="W97" s="546" t="s">
        <v>465</v>
      </c>
      <c r="X97" s="546" t="s">
        <v>465</v>
      </c>
      <c r="Y97" s="552">
        <v>1800001.5</v>
      </c>
      <c r="Z97" s="546"/>
      <c r="AA97" s="546" t="s">
        <v>465</v>
      </c>
      <c r="AB97" s="552">
        <v>1800001.5</v>
      </c>
      <c r="AC97" s="517" t="s">
        <v>92</v>
      </c>
      <c r="AD97" s="517">
        <f>+U97</f>
        <v>5400004.5</v>
      </c>
      <c r="AE97" s="546" t="s">
        <v>465</v>
      </c>
      <c r="AF97" s="546" t="s">
        <v>465</v>
      </c>
      <c r="AG97" s="546" t="s">
        <v>465</v>
      </c>
      <c r="AH97" s="511" t="s">
        <v>356</v>
      </c>
      <c r="AI97" s="514" t="s">
        <v>290</v>
      </c>
      <c r="AJ97" s="558" t="s">
        <v>774</v>
      </c>
      <c r="AK97" s="304"/>
      <c r="AL97" s="304"/>
    </row>
    <row r="98" spans="1:38" ht="48" customHeight="1" x14ac:dyDescent="0.25">
      <c r="A98" s="302"/>
      <c r="B98" s="518"/>
      <c r="C98" s="490"/>
      <c r="D98" s="501"/>
      <c r="E98" s="490"/>
      <c r="F98" s="490"/>
      <c r="G98" s="490"/>
      <c r="H98" s="490"/>
      <c r="I98" s="490"/>
      <c r="J98" s="305" t="s">
        <v>480</v>
      </c>
      <c r="K98" s="305" t="s">
        <v>481</v>
      </c>
      <c r="L98" s="305" t="s">
        <v>441</v>
      </c>
      <c r="M98" s="305">
        <v>86000</v>
      </c>
      <c r="N98" s="490"/>
      <c r="O98" s="501"/>
      <c r="P98" s="501"/>
      <c r="Q98" s="501"/>
      <c r="R98" s="501"/>
      <c r="S98" s="490"/>
      <c r="T98" s="563"/>
      <c r="U98" s="553"/>
      <c r="V98" s="553"/>
      <c r="W98" s="527"/>
      <c r="X98" s="527"/>
      <c r="Y98" s="553"/>
      <c r="Z98" s="527"/>
      <c r="AA98" s="527"/>
      <c r="AB98" s="553"/>
      <c r="AC98" s="503"/>
      <c r="AD98" s="503"/>
      <c r="AE98" s="527"/>
      <c r="AF98" s="527"/>
      <c r="AG98" s="527"/>
      <c r="AH98" s="512"/>
      <c r="AI98" s="515"/>
      <c r="AJ98" s="559"/>
      <c r="AK98" s="304"/>
      <c r="AL98" s="304"/>
    </row>
    <row r="99" spans="1:38" ht="24.75" thickBot="1" x14ac:dyDescent="0.3">
      <c r="A99" s="302"/>
      <c r="B99" s="526"/>
      <c r="C99" s="491"/>
      <c r="D99" s="502"/>
      <c r="E99" s="491"/>
      <c r="F99" s="491"/>
      <c r="G99" s="491"/>
      <c r="H99" s="491"/>
      <c r="I99" s="491"/>
      <c r="J99" s="306" t="s">
        <v>442</v>
      </c>
      <c r="K99" s="306" t="s">
        <v>443</v>
      </c>
      <c r="L99" s="306" t="s">
        <v>482</v>
      </c>
      <c r="M99" s="306">
        <v>1</v>
      </c>
      <c r="N99" s="491"/>
      <c r="O99" s="502"/>
      <c r="P99" s="502"/>
      <c r="Q99" s="502"/>
      <c r="R99" s="502"/>
      <c r="S99" s="491"/>
      <c r="T99" s="564"/>
      <c r="U99" s="561"/>
      <c r="V99" s="561"/>
      <c r="W99" s="545"/>
      <c r="X99" s="545"/>
      <c r="Y99" s="561"/>
      <c r="Z99" s="545"/>
      <c r="AA99" s="545"/>
      <c r="AB99" s="561"/>
      <c r="AC99" s="507"/>
      <c r="AD99" s="507"/>
      <c r="AE99" s="545"/>
      <c r="AF99" s="545"/>
      <c r="AG99" s="545"/>
      <c r="AH99" s="513"/>
      <c r="AI99" s="516"/>
      <c r="AJ99" s="560"/>
      <c r="AK99" s="304"/>
      <c r="AL99" s="304"/>
    </row>
    <row r="100" spans="1:38" ht="36" customHeight="1" x14ac:dyDescent="0.25">
      <c r="A100" s="302"/>
      <c r="B100" s="486" t="s">
        <v>489</v>
      </c>
      <c r="C100" s="489" t="s">
        <v>490</v>
      </c>
      <c r="D100" s="500" t="s">
        <v>474</v>
      </c>
      <c r="E100" s="489" t="s">
        <v>475</v>
      </c>
      <c r="F100" s="489" t="s">
        <v>746</v>
      </c>
      <c r="G100" s="489" t="s">
        <v>476</v>
      </c>
      <c r="H100" s="489" t="s">
        <v>83</v>
      </c>
      <c r="I100" s="489" t="s">
        <v>83</v>
      </c>
      <c r="J100" s="303" t="s">
        <v>483</v>
      </c>
      <c r="K100" s="303" t="s">
        <v>470</v>
      </c>
      <c r="L100" s="303" t="s">
        <v>484</v>
      </c>
      <c r="M100" s="303">
        <v>18400</v>
      </c>
      <c r="N100" s="489" t="s">
        <v>86</v>
      </c>
      <c r="O100" s="489" t="s">
        <v>121</v>
      </c>
      <c r="P100" s="489" t="s">
        <v>437</v>
      </c>
      <c r="Q100" s="489" t="s">
        <v>89</v>
      </c>
      <c r="R100" s="489" t="s">
        <v>479</v>
      </c>
      <c r="S100" s="489" t="s">
        <v>170</v>
      </c>
      <c r="T100" s="552">
        <f>+U100</f>
        <v>2040000</v>
      </c>
      <c r="U100" s="552">
        <f>+V100+Y100</f>
        <v>2040000</v>
      </c>
      <c r="V100" s="552">
        <v>1200000</v>
      </c>
      <c r="W100" s="517" t="s">
        <v>465</v>
      </c>
      <c r="X100" s="517" t="s">
        <v>465</v>
      </c>
      <c r="Y100" s="552">
        <v>840000</v>
      </c>
      <c r="Z100" s="517" t="s">
        <v>465</v>
      </c>
      <c r="AA100" s="517" t="s">
        <v>465</v>
      </c>
      <c r="AB100" s="552">
        <v>360000</v>
      </c>
      <c r="AC100" s="517" t="s">
        <v>92</v>
      </c>
      <c r="AD100" s="517">
        <f>+U100</f>
        <v>2040000</v>
      </c>
      <c r="AE100" s="489" t="s">
        <v>465</v>
      </c>
      <c r="AF100" s="489" t="s">
        <v>465</v>
      </c>
      <c r="AG100" s="489" t="s">
        <v>465</v>
      </c>
      <c r="AH100" s="511" t="s">
        <v>491</v>
      </c>
      <c r="AI100" s="514" t="s">
        <v>492</v>
      </c>
      <c r="AJ100" s="506"/>
      <c r="AK100" s="304"/>
      <c r="AL100" s="304"/>
    </row>
    <row r="101" spans="1:38" ht="48" customHeight="1" x14ac:dyDescent="0.25">
      <c r="A101" s="302"/>
      <c r="B101" s="487"/>
      <c r="C101" s="490"/>
      <c r="D101" s="501"/>
      <c r="E101" s="490"/>
      <c r="F101" s="490"/>
      <c r="G101" s="490"/>
      <c r="H101" s="490"/>
      <c r="I101" s="490"/>
      <c r="J101" s="305" t="s">
        <v>485</v>
      </c>
      <c r="K101" s="305" t="s">
        <v>486</v>
      </c>
      <c r="L101" s="305" t="s">
        <v>441</v>
      </c>
      <c r="M101" s="305">
        <v>500</v>
      </c>
      <c r="N101" s="490"/>
      <c r="O101" s="490"/>
      <c r="P101" s="490"/>
      <c r="Q101" s="490"/>
      <c r="R101" s="490"/>
      <c r="S101" s="490"/>
      <c r="T101" s="553"/>
      <c r="U101" s="553"/>
      <c r="V101" s="553"/>
      <c r="W101" s="503"/>
      <c r="X101" s="503"/>
      <c r="Y101" s="553"/>
      <c r="Z101" s="503"/>
      <c r="AA101" s="503"/>
      <c r="AB101" s="553"/>
      <c r="AC101" s="503"/>
      <c r="AD101" s="503"/>
      <c r="AE101" s="490"/>
      <c r="AF101" s="490"/>
      <c r="AG101" s="490"/>
      <c r="AH101" s="512"/>
      <c r="AI101" s="515"/>
      <c r="AJ101" s="506"/>
      <c r="AK101" s="304"/>
      <c r="AL101" s="304"/>
    </row>
    <row r="102" spans="1:38" ht="24.75" thickBot="1" x14ac:dyDescent="0.3">
      <c r="A102" s="302"/>
      <c r="B102" s="488"/>
      <c r="C102" s="491"/>
      <c r="D102" s="501"/>
      <c r="E102" s="491"/>
      <c r="F102" s="491"/>
      <c r="G102" s="491"/>
      <c r="H102" s="491"/>
      <c r="I102" s="491"/>
      <c r="J102" s="306" t="s">
        <v>442</v>
      </c>
      <c r="K102" s="306" t="s">
        <v>443</v>
      </c>
      <c r="L102" s="306" t="s">
        <v>482</v>
      </c>
      <c r="M102" s="306">
        <v>1</v>
      </c>
      <c r="N102" s="491"/>
      <c r="O102" s="491"/>
      <c r="P102" s="491"/>
      <c r="Q102" s="491"/>
      <c r="R102" s="491"/>
      <c r="S102" s="491"/>
      <c r="T102" s="561"/>
      <c r="U102" s="561"/>
      <c r="V102" s="561"/>
      <c r="W102" s="507"/>
      <c r="X102" s="507"/>
      <c r="Y102" s="561"/>
      <c r="Z102" s="507"/>
      <c r="AA102" s="507"/>
      <c r="AB102" s="561"/>
      <c r="AC102" s="507"/>
      <c r="AD102" s="507"/>
      <c r="AE102" s="491"/>
      <c r="AF102" s="491"/>
      <c r="AG102" s="491"/>
      <c r="AH102" s="513"/>
      <c r="AI102" s="516"/>
      <c r="AJ102" s="506"/>
      <c r="AK102" s="304"/>
      <c r="AL102" s="304"/>
    </row>
    <row r="103" spans="1:38" ht="60" customHeight="1" x14ac:dyDescent="0.25">
      <c r="A103" s="302"/>
      <c r="B103" s="486" t="s">
        <v>493</v>
      </c>
      <c r="C103" s="489" t="s">
        <v>494</v>
      </c>
      <c r="D103" s="500" t="s">
        <v>818</v>
      </c>
      <c r="E103" s="489" t="s">
        <v>475</v>
      </c>
      <c r="F103" s="489" t="s">
        <v>747</v>
      </c>
      <c r="G103" s="489" t="s">
        <v>434</v>
      </c>
      <c r="H103" s="489" t="s">
        <v>83</v>
      </c>
      <c r="I103" s="489" t="s">
        <v>83</v>
      </c>
      <c r="J103" s="303" t="s">
        <v>483</v>
      </c>
      <c r="K103" s="303" t="s">
        <v>470</v>
      </c>
      <c r="L103" s="303" t="s">
        <v>484</v>
      </c>
      <c r="M103" s="303">
        <v>1500</v>
      </c>
      <c r="N103" s="489" t="s">
        <v>86</v>
      </c>
      <c r="O103" s="489" t="s">
        <v>154</v>
      </c>
      <c r="P103" s="489" t="s">
        <v>437</v>
      </c>
      <c r="Q103" s="489" t="s">
        <v>89</v>
      </c>
      <c r="R103" s="489" t="s">
        <v>479</v>
      </c>
      <c r="S103" s="489" t="s">
        <v>170</v>
      </c>
      <c r="T103" s="552">
        <f>+U103</f>
        <v>3400000</v>
      </c>
      <c r="U103" s="497">
        <f>V103+Y103</f>
        <v>3400000</v>
      </c>
      <c r="V103" s="497">
        <v>2000000</v>
      </c>
      <c r="W103" s="517" t="s">
        <v>465</v>
      </c>
      <c r="X103" s="517" t="s">
        <v>465</v>
      </c>
      <c r="Y103" s="497">
        <v>1400000</v>
      </c>
      <c r="Z103" s="517" t="s">
        <v>465</v>
      </c>
      <c r="AA103" s="517" t="s">
        <v>465</v>
      </c>
      <c r="AB103" s="517">
        <v>600000</v>
      </c>
      <c r="AC103" s="517" t="s">
        <v>92</v>
      </c>
      <c r="AD103" s="517">
        <f>U103</f>
        <v>3400000</v>
      </c>
      <c r="AE103" s="489" t="s">
        <v>465</v>
      </c>
      <c r="AF103" s="489" t="s">
        <v>465</v>
      </c>
      <c r="AG103" s="489" t="s">
        <v>465</v>
      </c>
      <c r="AH103" s="511" t="s">
        <v>460</v>
      </c>
      <c r="AI103" s="514" t="s">
        <v>391</v>
      </c>
      <c r="AJ103" s="506"/>
      <c r="AK103" s="304"/>
      <c r="AL103" s="304"/>
    </row>
    <row r="104" spans="1:38" ht="96" x14ac:dyDescent="0.25">
      <c r="A104" s="302"/>
      <c r="B104" s="487"/>
      <c r="C104" s="490"/>
      <c r="D104" s="501"/>
      <c r="E104" s="490"/>
      <c r="F104" s="490"/>
      <c r="G104" s="490"/>
      <c r="H104" s="490"/>
      <c r="I104" s="490"/>
      <c r="J104" s="305" t="s">
        <v>485</v>
      </c>
      <c r="K104" s="305" t="s">
        <v>486</v>
      </c>
      <c r="L104" s="305" t="s">
        <v>441</v>
      </c>
      <c r="M104" s="308">
        <v>1000</v>
      </c>
      <c r="N104" s="490"/>
      <c r="O104" s="490"/>
      <c r="P104" s="490"/>
      <c r="Q104" s="490"/>
      <c r="R104" s="490"/>
      <c r="S104" s="490"/>
      <c r="T104" s="553"/>
      <c r="U104" s="503"/>
      <c r="V104" s="503"/>
      <c r="W104" s="503"/>
      <c r="X104" s="503"/>
      <c r="Y104" s="503"/>
      <c r="Z104" s="503"/>
      <c r="AA104" s="503"/>
      <c r="AB104" s="503"/>
      <c r="AC104" s="503"/>
      <c r="AD104" s="503"/>
      <c r="AE104" s="490"/>
      <c r="AF104" s="490"/>
      <c r="AG104" s="490"/>
      <c r="AH104" s="512"/>
      <c r="AI104" s="515"/>
      <c r="AJ104" s="506"/>
      <c r="AK104" s="304"/>
      <c r="AL104" s="304"/>
    </row>
    <row r="105" spans="1:38" ht="24.75" thickBot="1" x14ac:dyDescent="0.3">
      <c r="A105" s="302"/>
      <c r="B105" s="555"/>
      <c r="C105" s="505"/>
      <c r="D105" s="501"/>
      <c r="E105" s="505"/>
      <c r="F105" s="505"/>
      <c r="G105" s="505"/>
      <c r="H105" s="505"/>
      <c r="I105" s="505"/>
      <c r="J105" s="312" t="s">
        <v>442</v>
      </c>
      <c r="K105" s="312" t="s">
        <v>443</v>
      </c>
      <c r="L105" s="312" t="s">
        <v>482</v>
      </c>
      <c r="M105" s="312">
        <v>1</v>
      </c>
      <c r="N105" s="505"/>
      <c r="O105" s="505"/>
      <c r="P105" s="505"/>
      <c r="Q105" s="505"/>
      <c r="R105" s="505"/>
      <c r="S105" s="505"/>
      <c r="T105" s="557"/>
      <c r="U105" s="543"/>
      <c r="V105" s="543"/>
      <c r="W105" s="543"/>
      <c r="X105" s="543"/>
      <c r="Y105" s="543"/>
      <c r="Z105" s="543"/>
      <c r="AA105" s="543"/>
      <c r="AB105" s="543"/>
      <c r="AC105" s="543"/>
      <c r="AD105" s="543"/>
      <c r="AE105" s="505"/>
      <c r="AF105" s="505"/>
      <c r="AG105" s="505"/>
      <c r="AH105" s="541"/>
      <c r="AI105" s="556"/>
      <c r="AJ105" s="506"/>
      <c r="AK105" s="304"/>
      <c r="AL105" s="304"/>
    </row>
    <row r="106" spans="1:38" ht="60" customHeight="1" x14ac:dyDescent="0.25">
      <c r="A106" s="302"/>
      <c r="B106" s="486" t="s">
        <v>495</v>
      </c>
      <c r="C106" s="489" t="s">
        <v>496</v>
      </c>
      <c r="D106" s="500" t="s">
        <v>818</v>
      </c>
      <c r="E106" s="489" t="s">
        <v>475</v>
      </c>
      <c r="F106" s="489" t="s">
        <v>748</v>
      </c>
      <c r="G106" s="489" t="s">
        <v>434</v>
      </c>
      <c r="H106" s="489" t="s">
        <v>83</v>
      </c>
      <c r="I106" s="517" t="s">
        <v>83</v>
      </c>
      <c r="J106" s="303" t="s">
        <v>483</v>
      </c>
      <c r="K106" s="303" t="s">
        <v>470</v>
      </c>
      <c r="L106" s="303" t="s">
        <v>484</v>
      </c>
      <c r="M106" s="303">
        <v>1000</v>
      </c>
      <c r="N106" s="489" t="s">
        <v>86</v>
      </c>
      <c r="O106" s="489" t="s">
        <v>105</v>
      </c>
      <c r="P106" s="517" t="s">
        <v>437</v>
      </c>
      <c r="Q106" s="517" t="s">
        <v>89</v>
      </c>
      <c r="R106" s="517" t="s">
        <v>479</v>
      </c>
      <c r="S106" s="517" t="s">
        <v>170</v>
      </c>
      <c r="T106" s="517">
        <f>+U106</f>
        <v>2108000</v>
      </c>
      <c r="U106" s="497">
        <f>V106+Y106</f>
        <v>2108000</v>
      </c>
      <c r="V106" s="497">
        <v>1240000</v>
      </c>
      <c r="W106" s="517" t="s">
        <v>465</v>
      </c>
      <c r="X106" s="517" t="s">
        <v>465</v>
      </c>
      <c r="Y106" s="497">
        <v>868000</v>
      </c>
      <c r="Z106" s="517" t="s">
        <v>465</v>
      </c>
      <c r="AA106" s="517" t="s">
        <v>465</v>
      </c>
      <c r="AB106" s="517">
        <v>372000</v>
      </c>
      <c r="AC106" s="517" t="s">
        <v>92</v>
      </c>
      <c r="AD106" s="517">
        <f>U106</f>
        <v>2108000</v>
      </c>
      <c r="AE106" s="517" t="s">
        <v>465</v>
      </c>
      <c r="AF106" s="517" t="s">
        <v>465</v>
      </c>
      <c r="AG106" s="517" t="s">
        <v>465</v>
      </c>
      <c r="AH106" s="511" t="s">
        <v>418</v>
      </c>
      <c r="AI106" s="514" t="s">
        <v>460</v>
      </c>
      <c r="AJ106" s="506"/>
      <c r="AK106" s="304"/>
      <c r="AL106" s="304"/>
    </row>
    <row r="107" spans="1:38" ht="96" x14ac:dyDescent="0.25">
      <c r="A107" s="302"/>
      <c r="B107" s="487"/>
      <c r="C107" s="490"/>
      <c r="D107" s="501"/>
      <c r="E107" s="490"/>
      <c r="F107" s="490"/>
      <c r="G107" s="490"/>
      <c r="H107" s="490"/>
      <c r="I107" s="503"/>
      <c r="J107" s="305" t="s">
        <v>485</v>
      </c>
      <c r="K107" s="305" t="s">
        <v>486</v>
      </c>
      <c r="L107" s="305" t="s">
        <v>441</v>
      </c>
      <c r="M107" s="308">
        <v>300</v>
      </c>
      <c r="N107" s="490"/>
      <c r="O107" s="490"/>
      <c r="P107" s="503"/>
      <c r="Q107" s="503"/>
      <c r="R107" s="503"/>
      <c r="S107" s="503"/>
      <c r="T107" s="503"/>
      <c r="U107" s="503"/>
      <c r="V107" s="503"/>
      <c r="W107" s="503"/>
      <c r="X107" s="503"/>
      <c r="Y107" s="503"/>
      <c r="Z107" s="503"/>
      <c r="AA107" s="503"/>
      <c r="AB107" s="503"/>
      <c r="AC107" s="503"/>
      <c r="AD107" s="503"/>
      <c r="AE107" s="503"/>
      <c r="AF107" s="503"/>
      <c r="AG107" s="503"/>
      <c r="AH107" s="512"/>
      <c r="AI107" s="515"/>
      <c r="AJ107" s="506"/>
      <c r="AK107" s="304"/>
      <c r="AL107" s="304"/>
    </row>
    <row r="108" spans="1:38" ht="24.75" thickBot="1" x14ac:dyDescent="0.3">
      <c r="A108" s="302"/>
      <c r="B108" s="488"/>
      <c r="C108" s="491"/>
      <c r="D108" s="501"/>
      <c r="E108" s="491"/>
      <c r="F108" s="491"/>
      <c r="G108" s="491"/>
      <c r="H108" s="491"/>
      <c r="I108" s="507"/>
      <c r="J108" s="306" t="s">
        <v>442</v>
      </c>
      <c r="K108" s="306" t="s">
        <v>443</v>
      </c>
      <c r="L108" s="306" t="s">
        <v>482</v>
      </c>
      <c r="M108" s="306">
        <v>1</v>
      </c>
      <c r="N108" s="491"/>
      <c r="O108" s="491"/>
      <c r="P108" s="507"/>
      <c r="Q108" s="507"/>
      <c r="R108" s="507"/>
      <c r="S108" s="507"/>
      <c r="T108" s="507"/>
      <c r="U108" s="507"/>
      <c r="V108" s="507"/>
      <c r="W108" s="507"/>
      <c r="X108" s="507"/>
      <c r="Y108" s="507"/>
      <c r="Z108" s="507"/>
      <c r="AA108" s="507"/>
      <c r="AB108" s="507"/>
      <c r="AC108" s="507"/>
      <c r="AD108" s="507"/>
      <c r="AE108" s="507"/>
      <c r="AF108" s="507"/>
      <c r="AG108" s="507"/>
      <c r="AH108" s="513"/>
      <c r="AI108" s="516"/>
      <c r="AJ108" s="506"/>
      <c r="AK108" s="304"/>
      <c r="AL108" s="304"/>
    </row>
    <row r="109" spans="1:38" ht="60" customHeight="1" x14ac:dyDescent="0.25">
      <c r="A109" s="302"/>
      <c r="B109" s="525" t="s">
        <v>497</v>
      </c>
      <c r="C109" s="500" t="s">
        <v>498</v>
      </c>
      <c r="D109" s="500" t="s">
        <v>818</v>
      </c>
      <c r="E109" s="500" t="s">
        <v>475</v>
      </c>
      <c r="F109" s="489" t="s">
        <v>749</v>
      </c>
      <c r="G109" s="489" t="s">
        <v>434</v>
      </c>
      <c r="H109" s="489" t="s">
        <v>83</v>
      </c>
      <c r="I109" s="517" t="s">
        <v>83</v>
      </c>
      <c r="J109" s="303" t="s">
        <v>483</v>
      </c>
      <c r="K109" s="303" t="s">
        <v>470</v>
      </c>
      <c r="L109" s="303" t="s">
        <v>484</v>
      </c>
      <c r="M109" s="303">
        <v>1850</v>
      </c>
      <c r="N109" s="500" t="s">
        <v>86</v>
      </c>
      <c r="O109" s="489" t="s">
        <v>123</v>
      </c>
      <c r="P109" s="517" t="s">
        <v>437</v>
      </c>
      <c r="Q109" s="517" t="s">
        <v>89</v>
      </c>
      <c r="R109" s="517" t="s">
        <v>479</v>
      </c>
      <c r="S109" s="517" t="s">
        <v>170</v>
      </c>
      <c r="T109" s="517">
        <f>+U109</f>
        <v>5480800</v>
      </c>
      <c r="U109" s="497">
        <f>V109+Y109</f>
        <v>5480800</v>
      </c>
      <c r="V109" s="497">
        <v>3224000</v>
      </c>
      <c r="W109" s="517" t="s">
        <v>465</v>
      </c>
      <c r="X109" s="517" t="s">
        <v>465</v>
      </c>
      <c r="Y109" s="497">
        <v>2256800</v>
      </c>
      <c r="Z109" s="517" t="s">
        <v>465</v>
      </c>
      <c r="AA109" s="517" t="s">
        <v>465</v>
      </c>
      <c r="AB109" s="517">
        <v>967200</v>
      </c>
      <c r="AC109" s="517"/>
      <c r="AD109" s="517">
        <f>U109</f>
        <v>5480800</v>
      </c>
      <c r="AE109" s="517" t="s">
        <v>465</v>
      </c>
      <c r="AF109" s="517" t="s">
        <v>465</v>
      </c>
      <c r="AG109" s="517" t="s">
        <v>465</v>
      </c>
      <c r="AH109" s="566">
        <v>45931</v>
      </c>
      <c r="AI109" s="536">
        <v>45992</v>
      </c>
      <c r="AJ109" s="506"/>
      <c r="AK109" s="304"/>
      <c r="AL109" s="304"/>
    </row>
    <row r="110" spans="1:38" ht="96" x14ac:dyDescent="0.25">
      <c r="A110" s="302"/>
      <c r="B110" s="518"/>
      <c r="C110" s="501"/>
      <c r="D110" s="501"/>
      <c r="E110" s="501"/>
      <c r="F110" s="490"/>
      <c r="G110" s="490"/>
      <c r="H110" s="490"/>
      <c r="I110" s="503"/>
      <c r="J110" s="305" t="s">
        <v>485</v>
      </c>
      <c r="K110" s="305" t="s">
        <v>486</v>
      </c>
      <c r="L110" s="305" t="s">
        <v>441</v>
      </c>
      <c r="M110" s="308">
        <v>300</v>
      </c>
      <c r="N110" s="501"/>
      <c r="O110" s="490"/>
      <c r="P110" s="503"/>
      <c r="Q110" s="503"/>
      <c r="R110" s="503"/>
      <c r="S110" s="503"/>
      <c r="T110" s="503"/>
      <c r="U110" s="503"/>
      <c r="V110" s="503"/>
      <c r="W110" s="503"/>
      <c r="X110" s="503"/>
      <c r="Y110" s="503"/>
      <c r="Z110" s="503"/>
      <c r="AA110" s="503"/>
      <c r="AB110" s="503"/>
      <c r="AC110" s="503"/>
      <c r="AD110" s="503"/>
      <c r="AE110" s="503"/>
      <c r="AF110" s="503"/>
      <c r="AG110" s="503"/>
      <c r="AH110" s="567"/>
      <c r="AI110" s="537"/>
      <c r="AJ110" s="506"/>
      <c r="AK110" s="304"/>
      <c r="AL110" s="304"/>
    </row>
    <row r="111" spans="1:38" ht="24.75" thickBot="1" x14ac:dyDescent="0.3">
      <c r="A111" s="302"/>
      <c r="B111" s="526"/>
      <c r="C111" s="502"/>
      <c r="D111" s="501"/>
      <c r="E111" s="502"/>
      <c r="F111" s="491"/>
      <c r="G111" s="491"/>
      <c r="H111" s="491"/>
      <c r="I111" s="507"/>
      <c r="J111" s="306" t="s">
        <v>442</v>
      </c>
      <c r="K111" s="306" t="s">
        <v>443</v>
      </c>
      <c r="L111" s="306" t="s">
        <v>482</v>
      </c>
      <c r="M111" s="306">
        <v>1</v>
      </c>
      <c r="N111" s="502"/>
      <c r="O111" s="491"/>
      <c r="P111" s="507"/>
      <c r="Q111" s="507"/>
      <c r="R111" s="507"/>
      <c r="S111" s="507"/>
      <c r="T111" s="507"/>
      <c r="U111" s="507"/>
      <c r="V111" s="507"/>
      <c r="W111" s="507"/>
      <c r="X111" s="507"/>
      <c r="Y111" s="507"/>
      <c r="Z111" s="507"/>
      <c r="AA111" s="507"/>
      <c r="AB111" s="507"/>
      <c r="AC111" s="507"/>
      <c r="AD111" s="507"/>
      <c r="AE111" s="507"/>
      <c r="AF111" s="507"/>
      <c r="AG111" s="507"/>
      <c r="AH111" s="568"/>
      <c r="AI111" s="538"/>
      <c r="AJ111" s="506"/>
      <c r="AK111" s="304"/>
      <c r="AL111" s="304"/>
    </row>
    <row r="112" spans="1:38" ht="60" customHeight="1" x14ac:dyDescent="0.25">
      <c r="A112" s="302"/>
      <c r="B112" s="518" t="s">
        <v>499</v>
      </c>
      <c r="C112" s="504" t="s">
        <v>500</v>
      </c>
      <c r="D112" s="500" t="s">
        <v>818</v>
      </c>
      <c r="E112" s="504" t="s">
        <v>475</v>
      </c>
      <c r="F112" s="504" t="s">
        <v>750</v>
      </c>
      <c r="G112" s="504" t="s">
        <v>434</v>
      </c>
      <c r="H112" s="504" t="s">
        <v>83</v>
      </c>
      <c r="I112" s="504" t="s">
        <v>83</v>
      </c>
      <c r="J112" s="311" t="s">
        <v>483</v>
      </c>
      <c r="K112" s="311" t="s">
        <v>470</v>
      </c>
      <c r="L112" s="311" t="s">
        <v>484</v>
      </c>
      <c r="M112" s="311">
        <v>900</v>
      </c>
      <c r="N112" s="501" t="s">
        <v>86</v>
      </c>
      <c r="O112" s="504" t="s">
        <v>118</v>
      </c>
      <c r="P112" s="504" t="s">
        <v>437</v>
      </c>
      <c r="Q112" s="504" t="s">
        <v>89</v>
      </c>
      <c r="R112" s="504" t="s">
        <v>479</v>
      </c>
      <c r="S112" s="504" t="s">
        <v>170</v>
      </c>
      <c r="T112" s="570">
        <f>+U112</f>
        <v>1275000</v>
      </c>
      <c r="U112" s="571">
        <f>+V112+Y112</f>
        <v>1275000</v>
      </c>
      <c r="V112" s="571">
        <v>750000</v>
      </c>
      <c r="W112" s="527" t="s">
        <v>465</v>
      </c>
      <c r="X112" s="527" t="s">
        <v>465</v>
      </c>
      <c r="Y112" s="571">
        <v>525000</v>
      </c>
      <c r="Z112" s="527" t="s">
        <v>465</v>
      </c>
      <c r="AA112" s="527" t="s">
        <v>465</v>
      </c>
      <c r="AB112" s="528">
        <v>225000</v>
      </c>
      <c r="AC112" s="528" t="s">
        <v>92</v>
      </c>
      <c r="AD112" s="528">
        <f>U112</f>
        <v>1275000</v>
      </c>
      <c r="AE112" s="527" t="s">
        <v>465</v>
      </c>
      <c r="AF112" s="527" t="s">
        <v>465</v>
      </c>
      <c r="AG112" s="527" t="s">
        <v>465</v>
      </c>
      <c r="AH112" s="569" t="s">
        <v>466</v>
      </c>
      <c r="AI112" s="565" t="s">
        <v>710</v>
      </c>
      <c r="AJ112" s="506"/>
      <c r="AK112" s="304"/>
      <c r="AL112" s="304"/>
    </row>
    <row r="113" spans="1:38" ht="24.75" thickBot="1" x14ac:dyDescent="0.3">
      <c r="A113" s="302"/>
      <c r="B113" s="526"/>
      <c r="C113" s="491"/>
      <c r="D113" s="501"/>
      <c r="E113" s="491"/>
      <c r="F113" s="491"/>
      <c r="G113" s="491"/>
      <c r="H113" s="491"/>
      <c r="I113" s="491"/>
      <c r="J113" s="306" t="s">
        <v>442</v>
      </c>
      <c r="K113" s="306" t="s">
        <v>443</v>
      </c>
      <c r="L113" s="306" t="s">
        <v>482</v>
      </c>
      <c r="M113" s="306">
        <v>1</v>
      </c>
      <c r="N113" s="502"/>
      <c r="O113" s="491"/>
      <c r="P113" s="491"/>
      <c r="Q113" s="491"/>
      <c r="R113" s="491"/>
      <c r="S113" s="491"/>
      <c r="T113" s="561"/>
      <c r="U113" s="507"/>
      <c r="V113" s="507"/>
      <c r="W113" s="545"/>
      <c r="X113" s="545"/>
      <c r="Y113" s="507"/>
      <c r="Z113" s="545"/>
      <c r="AA113" s="545"/>
      <c r="AB113" s="507"/>
      <c r="AC113" s="507"/>
      <c r="AD113" s="507"/>
      <c r="AE113" s="545"/>
      <c r="AF113" s="545"/>
      <c r="AG113" s="545"/>
      <c r="AH113" s="513"/>
      <c r="AI113" s="516"/>
      <c r="AJ113" s="506"/>
      <c r="AK113" s="304"/>
      <c r="AL113" s="304"/>
    </row>
    <row r="114" spans="1:38" ht="36" customHeight="1" x14ac:dyDescent="0.25">
      <c r="A114" s="302"/>
      <c r="B114" s="486" t="s">
        <v>501</v>
      </c>
      <c r="C114" s="489" t="s">
        <v>828</v>
      </c>
      <c r="D114" s="500" t="s">
        <v>818</v>
      </c>
      <c r="E114" s="489" t="s">
        <v>475</v>
      </c>
      <c r="F114" s="489" t="s">
        <v>751</v>
      </c>
      <c r="G114" s="489" t="s">
        <v>434</v>
      </c>
      <c r="H114" s="489" t="s">
        <v>83</v>
      </c>
      <c r="I114" s="489" t="s">
        <v>83</v>
      </c>
      <c r="J114" s="303" t="s">
        <v>483</v>
      </c>
      <c r="K114" s="303" t="s">
        <v>470</v>
      </c>
      <c r="L114" s="303" t="s">
        <v>484</v>
      </c>
      <c r="M114" s="303">
        <v>70000</v>
      </c>
      <c r="N114" s="489" t="s">
        <v>86</v>
      </c>
      <c r="O114" s="489" t="s">
        <v>121</v>
      </c>
      <c r="P114" s="489" t="s">
        <v>437</v>
      </c>
      <c r="Q114" s="489" t="s">
        <v>89</v>
      </c>
      <c r="R114" s="489" t="s">
        <v>479</v>
      </c>
      <c r="S114" s="489" t="s">
        <v>170</v>
      </c>
      <c r="T114" s="552">
        <f>+U114</f>
        <v>663715.69999999995</v>
      </c>
      <c r="U114" s="497">
        <f>+V114+Y114</f>
        <v>663715.69999999995</v>
      </c>
      <c r="V114" s="497">
        <v>390421</v>
      </c>
      <c r="W114" s="517" t="s">
        <v>465</v>
      </c>
      <c r="X114" s="517" t="s">
        <v>465</v>
      </c>
      <c r="Y114" s="497">
        <v>273294.7</v>
      </c>
      <c r="Z114" s="517" t="s">
        <v>465</v>
      </c>
      <c r="AA114" s="517" t="s">
        <v>465</v>
      </c>
      <c r="AB114" s="517">
        <v>117126.3</v>
      </c>
      <c r="AC114" s="517" t="s">
        <v>92</v>
      </c>
      <c r="AD114" s="517">
        <f>U114</f>
        <v>663715.69999999995</v>
      </c>
      <c r="AE114" s="489" t="s">
        <v>465</v>
      </c>
      <c r="AF114" s="489" t="s">
        <v>465</v>
      </c>
      <c r="AG114" s="489" t="s">
        <v>465</v>
      </c>
      <c r="AH114" s="569">
        <v>46174</v>
      </c>
      <c r="AI114" s="565">
        <v>46235</v>
      </c>
      <c r="AJ114" s="506"/>
      <c r="AK114" s="304"/>
      <c r="AL114" s="304"/>
    </row>
    <row r="115" spans="1:38" ht="24.75" thickBot="1" x14ac:dyDescent="0.3">
      <c r="A115" s="302"/>
      <c r="B115" s="555"/>
      <c r="C115" s="505"/>
      <c r="D115" s="501"/>
      <c r="E115" s="505"/>
      <c r="F115" s="505"/>
      <c r="G115" s="505"/>
      <c r="H115" s="505"/>
      <c r="I115" s="505"/>
      <c r="J115" s="312" t="s">
        <v>442</v>
      </c>
      <c r="K115" s="312" t="s">
        <v>443</v>
      </c>
      <c r="L115" s="312" t="s">
        <v>482</v>
      </c>
      <c r="M115" s="312">
        <v>1</v>
      </c>
      <c r="N115" s="505"/>
      <c r="O115" s="505"/>
      <c r="P115" s="505"/>
      <c r="Q115" s="505"/>
      <c r="R115" s="505"/>
      <c r="S115" s="505"/>
      <c r="T115" s="557"/>
      <c r="U115" s="543"/>
      <c r="V115" s="543"/>
      <c r="W115" s="543"/>
      <c r="X115" s="543"/>
      <c r="Y115" s="543"/>
      <c r="Z115" s="543"/>
      <c r="AA115" s="543"/>
      <c r="AB115" s="543"/>
      <c r="AC115" s="543"/>
      <c r="AD115" s="543"/>
      <c r="AE115" s="505"/>
      <c r="AF115" s="505"/>
      <c r="AG115" s="505"/>
      <c r="AH115" s="541"/>
      <c r="AI115" s="556"/>
      <c r="AJ115" s="529"/>
      <c r="AK115" s="304"/>
      <c r="AL115" s="304"/>
    </row>
    <row r="116" spans="1:38" s="231" customFormat="1" ht="84" customHeight="1" x14ac:dyDescent="0.2">
      <c r="A116" s="302"/>
      <c r="B116" s="525" t="s">
        <v>602</v>
      </c>
      <c r="C116" s="500" t="s">
        <v>603</v>
      </c>
      <c r="D116" s="489" t="s">
        <v>604</v>
      </c>
      <c r="E116" s="500" t="s">
        <v>433</v>
      </c>
      <c r="F116" s="500" t="s">
        <v>752</v>
      </c>
      <c r="G116" s="500" t="s">
        <v>605</v>
      </c>
      <c r="H116" s="500" t="s">
        <v>83</v>
      </c>
      <c r="I116" s="500" t="s">
        <v>83</v>
      </c>
      <c r="J116" s="303" t="s">
        <v>483</v>
      </c>
      <c r="K116" s="303" t="s">
        <v>470</v>
      </c>
      <c r="L116" s="303" t="s">
        <v>484</v>
      </c>
      <c r="M116" s="303">
        <v>1255</v>
      </c>
      <c r="N116" s="500" t="s">
        <v>86</v>
      </c>
      <c r="O116" s="500" t="s">
        <v>775</v>
      </c>
      <c r="P116" s="500" t="s">
        <v>437</v>
      </c>
      <c r="Q116" s="500" t="s">
        <v>89</v>
      </c>
      <c r="R116" s="500" t="s">
        <v>90</v>
      </c>
      <c r="S116" s="500" t="s">
        <v>170</v>
      </c>
      <c r="T116" s="546">
        <f>U116+U118</f>
        <v>4243876</v>
      </c>
      <c r="U116" s="546">
        <f>V116+Y116</f>
        <v>4243876</v>
      </c>
      <c r="V116" s="517">
        <v>2496398</v>
      </c>
      <c r="W116" s="546" t="s">
        <v>455</v>
      </c>
      <c r="X116" s="546" t="s">
        <v>455</v>
      </c>
      <c r="Y116" s="546">
        <v>1747478</v>
      </c>
      <c r="Z116" s="546" t="s">
        <v>455</v>
      </c>
      <c r="AA116" s="546" t="s">
        <v>455</v>
      </c>
      <c r="AB116" s="546">
        <v>748920</v>
      </c>
      <c r="AC116" s="546" t="s">
        <v>92</v>
      </c>
      <c r="AD116" s="546">
        <f>U116</f>
        <v>4243876</v>
      </c>
      <c r="AE116" s="519" t="s">
        <v>171</v>
      </c>
      <c r="AF116" s="500" t="s">
        <v>455</v>
      </c>
      <c r="AG116" s="500" t="s">
        <v>455</v>
      </c>
      <c r="AH116" s="547" t="s">
        <v>322</v>
      </c>
      <c r="AI116" s="536" t="s">
        <v>417</v>
      </c>
      <c r="AJ116" s="572"/>
      <c r="AK116" s="320"/>
      <c r="AL116" s="302"/>
    </row>
    <row r="117" spans="1:38" s="231" customFormat="1" ht="48" customHeight="1" x14ac:dyDescent="0.2">
      <c r="A117" s="302"/>
      <c r="B117" s="518"/>
      <c r="C117" s="501"/>
      <c r="D117" s="490"/>
      <c r="E117" s="504"/>
      <c r="F117" s="501"/>
      <c r="G117" s="501"/>
      <c r="H117" s="501"/>
      <c r="I117" s="501"/>
      <c r="J117" s="312" t="s">
        <v>442</v>
      </c>
      <c r="K117" s="312" t="s">
        <v>443</v>
      </c>
      <c r="L117" s="312" t="s">
        <v>482</v>
      </c>
      <c r="M117" s="312">
        <v>1</v>
      </c>
      <c r="N117" s="501"/>
      <c r="O117" s="501"/>
      <c r="P117" s="501"/>
      <c r="Q117" s="501"/>
      <c r="R117" s="501"/>
      <c r="S117" s="501"/>
      <c r="T117" s="501"/>
      <c r="U117" s="528"/>
      <c r="V117" s="503"/>
      <c r="W117" s="527"/>
      <c r="X117" s="527"/>
      <c r="Y117" s="527"/>
      <c r="Z117" s="527"/>
      <c r="AA117" s="527"/>
      <c r="AB117" s="527"/>
      <c r="AC117" s="527"/>
      <c r="AD117" s="527"/>
      <c r="AE117" s="501"/>
      <c r="AF117" s="501"/>
      <c r="AG117" s="501"/>
      <c r="AH117" s="542"/>
      <c r="AI117" s="537"/>
      <c r="AJ117" s="573"/>
      <c r="AK117" s="320"/>
      <c r="AL117" s="302"/>
    </row>
    <row r="118" spans="1:38" s="231" customFormat="1" ht="84" customHeight="1" x14ac:dyDescent="0.2">
      <c r="A118" s="302"/>
      <c r="B118" s="518"/>
      <c r="C118" s="501"/>
      <c r="D118" s="490" t="s">
        <v>606</v>
      </c>
      <c r="E118" s="505" t="s">
        <v>607</v>
      </c>
      <c r="F118" s="501"/>
      <c r="G118" s="501"/>
      <c r="H118" s="501"/>
      <c r="I118" s="501"/>
      <c r="J118" s="305" t="s">
        <v>483</v>
      </c>
      <c r="K118" s="305" t="s">
        <v>470</v>
      </c>
      <c r="L118" s="305" t="s">
        <v>484</v>
      </c>
      <c r="M118" s="305">
        <v>0</v>
      </c>
      <c r="N118" s="501"/>
      <c r="O118" s="501"/>
      <c r="P118" s="501"/>
      <c r="Q118" s="501"/>
      <c r="R118" s="501"/>
      <c r="S118" s="501"/>
      <c r="T118" s="501"/>
      <c r="U118" s="505">
        <f>V118+Y118</f>
        <v>0</v>
      </c>
      <c r="V118" s="505">
        <v>0</v>
      </c>
      <c r="W118" s="505" t="s">
        <v>455</v>
      </c>
      <c r="X118" s="505" t="s">
        <v>455</v>
      </c>
      <c r="Y118" s="505">
        <v>0</v>
      </c>
      <c r="Z118" s="505" t="s">
        <v>455</v>
      </c>
      <c r="AA118" s="505" t="s">
        <v>455</v>
      </c>
      <c r="AB118" s="505">
        <v>0</v>
      </c>
      <c r="AC118" s="505" t="s">
        <v>92</v>
      </c>
      <c r="AD118" s="505">
        <f>U118</f>
        <v>0</v>
      </c>
      <c r="AE118" s="505" t="s">
        <v>171</v>
      </c>
      <c r="AF118" s="505" t="s">
        <v>455</v>
      </c>
      <c r="AG118" s="505" t="s">
        <v>455</v>
      </c>
      <c r="AH118" s="542"/>
      <c r="AI118" s="537"/>
      <c r="AJ118" s="573"/>
      <c r="AK118" s="320"/>
      <c r="AL118" s="302"/>
    </row>
    <row r="119" spans="1:38" s="231" customFormat="1" ht="24.75" thickBot="1" x14ac:dyDescent="0.25">
      <c r="A119" s="302"/>
      <c r="B119" s="526"/>
      <c r="C119" s="502"/>
      <c r="D119" s="491"/>
      <c r="E119" s="502"/>
      <c r="F119" s="502"/>
      <c r="G119" s="502"/>
      <c r="H119" s="502"/>
      <c r="I119" s="502"/>
      <c r="J119" s="306" t="s">
        <v>442</v>
      </c>
      <c r="K119" s="306" t="s">
        <v>443</v>
      </c>
      <c r="L119" s="306" t="s">
        <v>482</v>
      </c>
      <c r="M119" s="306">
        <v>0</v>
      </c>
      <c r="N119" s="502"/>
      <c r="O119" s="502"/>
      <c r="P119" s="502"/>
      <c r="Q119" s="502"/>
      <c r="R119" s="502"/>
      <c r="S119" s="502"/>
      <c r="T119" s="502"/>
      <c r="U119" s="502"/>
      <c r="V119" s="502"/>
      <c r="W119" s="502" t="s">
        <v>455</v>
      </c>
      <c r="X119" s="502" t="s">
        <v>455</v>
      </c>
      <c r="Y119" s="502" t="s">
        <v>455</v>
      </c>
      <c r="Z119" s="502" t="s">
        <v>455</v>
      </c>
      <c r="AA119" s="502" t="s">
        <v>455</v>
      </c>
      <c r="AB119" s="502"/>
      <c r="AC119" s="502"/>
      <c r="AD119" s="502"/>
      <c r="AE119" s="502"/>
      <c r="AF119" s="502"/>
      <c r="AG119" s="502"/>
      <c r="AH119" s="548"/>
      <c r="AI119" s="538"/>
      <c r="AJ119" s="574"/>
      <c r="AK119" s="320"/>
      <c r="AL119" s="302"/>
    </row>
    <row r="120" spans="1:38" ht="60" customHeight="1" x14ac:dyDescent="0.25">
      <c r="A120" s="302"/>
      <c r="B120" s="501" t="s">
        <v>753</v>
      </c>
      <c r="C120" s="501" t="s">
        <v>754</v>
      </c>
      <c r="D120" s="501" t="s">
        <v>432</v>
      </c>
      <c r="E120" s="501" t="s">
        <v>433</v>
      </c>
      <c r="F120" s="501" t="s">
        <v>755</v>
      </c>
      <c r="G120" s="501" t="s">
        <v>879</v>
      </c>
      <c r="H120" s="501"/>
      <c r="I120" s="501"/>
      <c r="J120" s="311"/>
      <c r="K120" s="311"/>
      <c r="L120" s="311"/>
      <c r="M120" s="311"/>
      <c r="N120" s="501"/>
      <c r="O120" s="501"/>
      <c r="P120" s="501"/>
      <c r="Q120" s="501"/>
      <c r="R120" s="501"/>
      <c r="S120" s="501"/>
      <c r="T120" s="571"/>
      <c r="U120" s="571"/>
      <c r="V120" s="571"/>
      <c r="W120" s="501"/>
      <c r="X120" s="501"/>
      <c r="Y120" s="571"/>
      <c r="Z120" s="501"/>
      <c r="AA120" s="501"/>
      <c r="AB120" s="528"/>
      <c r="AC120" s="501"/>
      <c r="AD120" s="528"/>
      <c r="AE120" s="501"/>
      <c r="AF120" s="501"/>
      <c r="AG120" s="501"/>
      <c r="AH120" s="542"/>
      <c r="AI120" s="537"/>
      <c r="AJ120" s="504"/>
      <c r="AK120" s="304"/>
      <c r="AL120" s="304"/>
    </row>
    <row r="121" spans="1:38" ht="36" customHeight="1" x14ac:dyDescent="0.25">
      <c r="A121" s="302"/>
      <c r="B121" s="501"/>
      <c r="C121" s="501"/>
      <c r="D121" s="501"/>
      <c r="E121" s="501"/>
      <c r="F121" s="501"/>
      <c r="G121" s="501"/>
      <c r="H121" s="501"/>
      <c r="I121" s="501"/>
      <c r="J121" s="305"/>
      <c r="K121" s="305"/>
      <c r="L121" s="305"/>
      <c r="M121" s="308"/>
      <c r="N121" s="501"/>
      <c r="O121" s="501"/>
      <c r="P121" s="501"/>
      <c r="Q121" s="501"/>
      <c r="R121" s="501"/>
      <c r="S121" s="501"/>
      <c r="T121" s="498"/>
      <c r="U121" s="498"/>
      <c r="V121" s="498"/>
      <c r="W121" s="501"/>
      <c r="X121" s="501"/>
      <c r="Y121" s="498"/>
      <c r="Z121" s="501"/>
      <c r="AA121" s="501"/>
      <c r="AB121" s="503"/>
      <c r="AC121" s="501"/>
      <c r="AD121" s="503"/>
      <c r="AE121" s="501"/>
      <c r="AF121" s="501"/>
      <c r="AG121" s="501"/>
      <c r="AH121" s="542"/>
      <c r="AI121" s="537"/>
      <c r="AJ121" s="490"/>
      <c r="AK121" s="304"/>
      <c r="AL121" s="304"/>
    </row>
    <row r="122" spans="1:38" ht="103.5" customHeight="1" thickBot="1" x14ac:dyDescent="0.3">
      <c r="A122" s="302"/>
      <c r="B122" s="504"/>
      <c r="C122" s="502"/>
      <c r="D122" s="504"/>
      <c r="E122" s="504"/>
      <c r="F122" s="504"/>
      <c r="G122" s="504"/>
      <c r="H122" s="504"/>
      <c r="I122" s="504"/>
      <c r="J122" s="305"/>
      <c r="K122" s="305"/>
      <c r="L122" s="305"/>
      <c r="M122" s="305"/>
      <c r="N122" s="504"/>
      <c r="O122" s="504"/>
      <c r="P122" s="504"/>
      <c r="Q122" s="504"/>
      <c r="R122" s="504"/>
      <c r="S122" s="504"/>
      <c r="T122" s="498"/>
      <c r="U122" s="498"/>
      <c r="V122" s="498"/>
      <c r="W122" s="504"/>
      <c r="X122" s="504"/>
      <c r="Y122" s="498"/>
      <c r="Z122" s="504"/>
      <c r="AA122" s="504"/>
      <c r="AB122" s="503"/>
      <c r="AC122" s="504"/>
      <c r="AD122" s="503"/>
      <c r="AE122" s="504"/>
      <c r="AF122" s="504"/>
      <c r="AG122" s="504"/>
      <c r="AH122" s="569"/>
      <c r="AI122" s="565"/>
      <c r="AJ122" s="490"/>
      <c r="AK122" s="304"/>
      <c r="AL122" s="304"/>
    </row>
    <row r="123" spans="1:38" ht="60" customHeight="1" x14ac:dyDescent="0.25">
      <c r="A123" s="302"/>
      <c r="B123" s="505" t="s">
        <v>756</v>
      </c>
      <c r="C123" s="500" t="s">
        <v>757</v>
      </c>
      <c r="D123" s="500" t="s">
        <v>432</v>
      </c>
      <c r="E123" s="505" t="s">
        <v>433</v>
      </c>
      <c r="F123" s="490" t="s">
        <v>758</v>
      </c>
      <c r="G123" s="501" t="s">
        <v>879</v>
      </c>
      <c r="H123" s="505"/>
      <c r="I123" s="505"/>
      <c r="J123" s="321"/>
      <c r="K123" s="305"/>
      <c r="L123" s="305"/>
      <c r="M123" s="305"/>
      <c r="N123" s="505"/>
      <c r="O123" s="490"/>
      <c r="P123" s="500"/>
      <c r="Q123" s="500"/>
      <c r="R123" s="500"/>
      <c r="S123" s="505"/>
      <c r="T123" s="497"/>
      <c r="U123" s="498"/>
      <c r="V123" s="503"/>
      <c r="W123" s="505"/>
      <c r="X123" s="505"/>
      <c r="Y123" s="498"/>
      <c r="Z123" s="505"/>
      <c r="AA123" s="505"/>
      <c r="AB123" s="503"/>
      <c r="AC123" s="505"/>
      <c r="AD123" s="503"/>
      <c r="AE123" s="500"/>
      <c r="AF123" s="500"/>
      <c r="AG123" s="500"/>
      <c r="AH123" s="512"/>
      <c r="AI123" s="515"/>
      <c r="AJ123" s="529"/>
      <c r="AK123" s="304"/>
      <c r="AL123" s="304"/>
    </row>
    <row r="124" spans="1:38" x14ac:dyDescent="0.25">
      <c r="A124" s="302"/>
      <c r="B124" s="501"/>
      <c r="C124" s="501"/>
      <c r="D124" s="501"/>
      <c r="E124" s="501"/>
      <c r="F124" s="490"/>
      <c r="G124" s="501"/>
      <c r="H124" s="501"/>
      <c r="I124" s="501"/>
      <c r="J124" s="305"/>
      <c r="K124" s="305"/>
      <c r="L124" s="305"/>
      <c r="M124" s="308"/>
      <c r="N124" s="501"/>
      <c r="O124" s="490"/>
      <c r="P124" s="501"/>
      <c r="Q124" s="501"/>
      <c r="R124" s="501"/>
      <c r="S124" s="501"/>
      <c r="T124" s="498"/>
      <c r="U124" s="498"/>
      <c r="V124" s="503"/>
      <c r="W124" s="501"/>
      <c r="X124" s="501"/>
      <c r="Y124" s="498"/>
      <c r="Z124" s="501"/>
      <c r="AA124" s="501"/>
      <c r="AB124" s="503"/>
      <c r="AC124" s="501"/>
      <c r="AD124" s="503"/>
      <c r="AE124" s="501"/>
      <c r="AF124" s="501"/>
      <c r="AG124" s="501"/>
      <c r="AH124" s="512"/>
      <c r="AI124" s="515"/>
      <c r="AJ124" s="530"/>
      <c r="AK124" s="304"/>
      <c r="AL124" s="304"/>
    </row>
    <row r="125" spans="1:38" ht="15.75" thickBot="1" x14ac:dyDescent="0.3">
      <c r="A125" s="302"/>
      <c r="B125" s="504"/>
      <c r="C125" s="502"/>
      <c r="D125" s="504"/>
      <c r="E125" s="502"/>
      <c r="F125" s="505"/>
      <c r="G125" s="504"/>
      <c r="H125" s="504"/>
      <c r="I125" s="504"/>
      <c r="J125" s="312"/>
      <c r="K125" s="312"/>
      <c r="L125" s="312"/>
      <c r="M125" s="312"/>
      <c r="N125" s="504"/>
      <c r="O125" s="505"/>
      <c r="P125" s="504"/>
      <c r="Q125" s="504"/>
      <c r="R125" s="504"/>
      <c r="S125" s="504"/>
      <c r="T125" s="498"/>
      <c r="U125" s="544"/>
      <c r="V125" s="543"/>
      <c r="W125" s="504"/>
      <c r="X125" s="504"/>
      <c r="Y125" s="544"/>
      <c r="Z125" s="504"/>
      <c r="AA125" s="504"/>
      <c r="AB125" s="543"/>
      <c r="AC125" s="504"/>
      <c r="AD125" s="543"/>
      <c r="AE125" s="504"/>
      <c r="AF125" s="504"/>
      <c r="AG125" s="504"/>
      <c r="AH125" s="541"/>
      <c r="AI125" s="556"/>
      <c r="AJ125" s="531"/>
      <c r="AK125" s="304"/>
      <c r="AL125" s="304"/>
    </row>
    <row r="126" spans="1:38" ht="72" customHeight="1" x14ac:dyDescent="0.25">
      <c r="A126" s="302"/>
      <c r="B126" s="505" t="s">
        <v>759</v>
      </c>
      <c r="C126" s="500" t="s">
        <v>760</v>
      </c>
      <c r="D126" s="500" t="s">
        <v>432</v>
      </c>
      <c r="E126" s="500" t="s">
        <v>433</v>
      </c>
      <c r="F126" s="489" t="s">
        <v>761</v>
      </c>
      <c r="G126" s="505" t="s">
        <v>605</v>
      </c>
      <c r="H126" s="505" t="s">
        <v>83</v>
      </c>
      <c r="I126" s="505" t="s">
        <v>83</v>
      </c>
      <c r="J126" s="303" t="s">
        <v>435</v>
      </c>
      <c r="K126" s="303" t="s">
        <v>436</v>
      </c>
      <c r="L126" s="303" t="s">
        <v>367</v>
      </c>
      <c r="M126" s="303">
        <v>37.595999999999997</v>
      </c>
      <c r="N126" s="505" t="s">
        <v>86</v>
      </c>
      <c r="O126" s="489" t="s">
        <v>118</v>
      </c>
      <c r="P126" s="500" t="s">
        <v>437</v>
      </c>
      <c r="Q126" s="500" t="s">
        <v>89</v>
      </c>
      <c r="R126" s="500" t="s">
        <v>90</v>
      </c>
      <c r="S126" s="500" t="s">
        <v>170</v>
      </c>
      <c r="T126" s="522">
        <f>U126+U129</f>
        <v>255000</v>
      </c>
      <c r="U126" s="497">
        <f>V126+Y126</f>
        <v>127500</v>
      </c>
      <c r="V126" s="497">
        <v>75000</v>
      </c>
      <c r="W126" s="505" t="s">
        <v>455</v>
      </c>
      <c r="X126" s="505" t="s">
        <v>455</v>
      </c>
      <c r="Y126" s="497">
        <v>52500</v>
      </c>
      <c r="Z126" s="505" t="s">
        <v>455</v>
      </c>
      <c r="AA126" s="505" t="s">
        <v>455</v>
      </c>
      <c r="AB126" s="497">
        <v>22500</v>
      </c>
      <c r="AC126" s="505" t="s">
        <v>92</v>
      </c>
      <c r="AD126" s="497">
        <f>U126</f>
        <v>127500</v>
      </c>
      <c r="AE126" s="500" t="s">
        <v>171</v>
      </c>
      <c r="AF126" s="500" t="s">
        <v>171</v>
      </c>
      <c r="AG126" s="500" t="s">
        <v>171</v>
      </c>
      <c r="AH126" s="547">
        <v>46174</v>
      </c>
      <c r="AI126" s="547">
        <v>46235</v>
      </c>
      <c r="AJ126" s="505"/>
      <c r="AK126" s="304"/>
      <c r="AL126" s="304"/>
    </row>
    <row r="127" spans="1:38" ht="36" x14ac:dyDescent="0.25">
      <c r="A127" s="302"/>
      <c r="B127" s="501"/>
      <c r="C127" s="501"/>
      <c r="D127" s="501"/>
      <c r="E127" s="501"/>
      <c r="F127" s="490"/>
      <c r="G127" s="501"/>
      <c r="H127" s="501"/>
      <c r="I127" s="501"/>
      <c r="J127" s="305" t="s">
        <v>439</v>
      </c>
      <c r="K127" s="305" t="s">
        <v>440</v>
      </c>
      <c r="L127" s="305" t="s">
        <v>441</v>
      </c>
      <c r="M127" s="308">
        <v>375960</v>
      </c>
      <c r="N127" s="501"/>
      <c r="O127" s="490"/>
      <c r="P127" s="501"/>
      <c r="Q127" s="501"/>
      <c r="R127" s="501"/>
      <c r="S127" s="501"/>
      <c r="T127" s="523"/>
      <c r="U127" s="498"/>
      <c r="V127" s="498"/>
      <c r="W127" s="501"/>
      <c r="X127" s="501"/>
      <c r="Y127" s="498"/>
      <c r="Z127" s="501"/>
      <c r="AA127" s="501"/>
      <c r="AB127" s="498"/>
      <c r="AC127" s="501"/>
      <c r="AD127" s="498"/>
      <c r="AE127" s="501"/>
      <c r="AF127" s="501"/>
      <c r="AG127" s="501"/>
      <c r="AH127" s="542"/>
      <c r="AI127" s="542"/>
      <c r="AJ127" s="501"/>
      <c r="AK127" s="304"/>
      <c r="AL127" s="304"/>
    </row>
    <row r="128" spans="1:38" ht="24.75" thickBot="1" x14ac:dyDescent="0.3">
      <c r="A128" s="302"/>
      <c r="B128" s="501"/>
      <c r="C128" s="501"/>
      <c r="D128" s="501"/>
      <c r="E128" s="501"/>
      <c r="F128" s="490"/>
      <c r="G128" s="501"/>
      <c r="H128" s="501"/>
      <c r="I128" s="501"/>
      <c r="J128" s="305" t="s">
        <v>442</v>
      </c>
      <c r="K128" s="305" t="s">
        <v>443</v>
      </c>
      <c r="L128" s="305" t="s">
        <v>444</v>
      </c>
      <c r="M128" s="305">
        <v>1</v>
      </c>
      <c r="N128" s="501"/>
      <c r="O128" s="490"/>
      <c r="P128" s="501"/>
      <c r="Q128" s="501"/>
      <c r="R128" s="501"/>
      <c r="S128" s="501"/>
      <c r="T128" s="523"/>
      <c r="U128" s="498"/>
      <c r="V128" s="498"/>
      <c r="W128" s="504"/>
      <c r="X128" s="504"/>
      <c r="Y128" s="498"/>
      <c r="Z128" s="504"/>
      <c r="AA128" s="504"/>
      <c r="AB128" s="498"/>
      <c r="AC128" s="504"/>
      <c r="AD128" s="498"/>
      <c r="AE128" s="504"/>
      <c r="AF128" s="504"/>
      <c r="AG128" s="504"/>
      <c r="AH128" s="542"/>
      <c r="AI128" s="542"/>
      <c r="AJ128" s="501"/>
      <c r="AK128" s="304"/>
      <c r="AL128" s="304"/>
    </row>
    <row r="129" spans="1:38" ht="72" x14ac:dyDescent="0.25">
      <c r="A129" s="302"/>
      <c r="B129" s="501"/>
      <c r="C129" s="501"/>
      <c r="D129" s="501"/>
      <c r="E129" s="501"/>
      <c r="F129" s="505" t="s">
        <v>734</v>
      </c>
      <c r="G129" s="501"/>
      <c r="H129" s="501"/>
      <c r="I129" s="501"/>
      <c r="J129" s="311" t="s">
        <v>435</v>
      </c>
      <c r="K129" s="311" t="s">
        <v>436</v>
      </c>
      <c r="L129" s="311" t="s">
        <v>367</v>
      </c>
      <c r="M129" s="311">
        <v>2.6</v>
      </c>
      <c r="N129" s="501"/>
      <c r="O129" s="500" t="s">
        <v>118</v>
      </c>
      <c r="P129" s="501"/>
      <c r="Q129" s="501"/>
      <c r="R129" s="501"/>
      <c r="S129" s="501"/>
      <c r="T129" s="523"/>
      <c r="U129" s="544">
        <f>V129+Y129</f>
        <v>127500</v>
      </c>
      <c r="V129" s="543">
        <v>75000</v>
      </c>
      <c r="W129" s="307"/>
      <c r="X129" s="307"/>
      <c r="Y129" s="543">
        <v>52500</v>
      </c>
      <c r="Z129" s="307"/>
      <c r="AA129" s="309" t="s">
        <v>171</v>
      </c>
      <c r="AB129" s="543">
        <v>22500</v>
      </c>
      <c r="AC129" s="307"/>
      <c r="AD129" s="316">
        <f>U129</f>
        <v>127500</v>
      </c>
      <c r="AE129" s="307"/>
      <c r="AF129" s="307"/>
      <c r="AG129" s="307"/>
      <c r="AH129" s="542"/>
      <c r="AI129" s="542"/>
      <c r="AJ129" s="501"/>
      <c r="AK129" s="304"/>
      <c r="AL129" s="304"/>
    </row>
    <row r="130" spans="1:38" ht="36" x14ac:dyDescent="0.25">
      <c r="A130" s="302"/>
      <c r="B130" s="501"/>
      <c r="C130" s="501"/>
      <c r="D130" s="501"/>
      <c r="E130" s="501"/>
      <c r="F130" s="501"/>
      <c r="G130" s="501"/>
      <c r="H130" s="501"/>
      <c r="I130" s="501"/>
      <c r="J130" s="305" t="s">
        <v>439</v>
      </c>
      <c r="K130" s="305" t="s">
        <v>440</v>
      </c>
      <c r="L130" s="305" t="s">
        <v>441</v>
      </c>
      <c r="M130" s="308">
        <v>26000</v>
      </c>
      <c r="N130" s="501"/>
      <c r="O130" s="501"/>
      <c r="P130" s="501"/>
      <c r="Q130" s="501"/>
      <c r="R130" s="501"/>
      <c r="S130" s="501"/>
      <c r="T130" s="523"/>
      <c r="U130" s="523"/>
      <c r="V130" s="527"/>
      <c r="W130" s="307"/>
      <c r="X130" s="307"/>
      <c r="Y130" s="527"/>
      <c r="Z130" s="307"/>
      <c r="AA130" s="307"/>
      <c r="AB130" s="527"/>
      <c r="AC130" s="307"/>
      <c r="AD130" s="313"/>
      <c r="AE130" s="307"/>
      <c r="AF130" s="307"/>
      <c r="AG130" s="307"/>
      <c r="AH130" s="542"/>
      <c r="AI130" s="542"/>
      <c r="AJ130" s="501"/>
      <c r="AK130" s="304"/>
      <c r="AL130" s="304"/>
    </row>
    <row r="131" spans="1:38" ht="24.75" thickBot="1" x14ac:dyDescent="0.3">
      <c r="A131" s="302"/>
      <c r="B131" s="504"/>
      <c r="C131" s="504"/>
      <c r="D131" s="504"/>
      <c r="E131" s="504"/>
      <c r="F131" s="502"/>
      <c r="G131" s="504"/>
      <c r="H131" s="504"/>
      <c r="I131" s="504"/>
      <c r="J131" s="306" t="s">
        <v>442</v>
      </c>
      <c r="K131" s="306" t="s">
        <v>443</v>
      </c>
      <c r="L131" s="306" t="s">
        <v>444</v>
      </c>
      <c r="M131" s="306">
        <v>1</v>
      </c>
      <c r="N131" s="504"/>
      <c r="O131" s="504"/>
      <c r="P131" s="504"/>
      <c r="Q131" s="504"/>
      <c r="R131" s="504"/>
      <c r="S131" s="504"/>
      <c r="T131" s="571"/>
      <c r="U131" s="524"/>
      <c r="V131" s="545"/>
      <c r="W131" s="307"/>
      <c r="X131" s="307"/>
      <c r="Y131" s="545"/>
      <c r="Z131" s="307"/>
      <c r="AA131" s="307"/>
      <c r="AB131" s="545"/>
      <c r="AC131" s="307"/>
      <c r="AD131" s="319"/>
      <c r="AE131" s="307"/>
      <c r="AF131" s="307"/>
      <c r="AG131" s="307"/>
      <c r="AH131" s="569"/>
      <c r="AI131" s="569"/>
      <c r="AJ131" s="504"/>
      <c r="AK131" s="304"/>
      <c r="AL131" s="304"/>
    </row>
    <row r="132" spans="1:38" ht="60" customHeight="1" x14ac:dyDescent="0.25">
      <c r="A132" s="302"/>
      <c r="B132" s="505" t="s">
        <v>762</v>
      </c>
      <c r="C132" s="505" t="s">
        <v>763</v>
      </c>
      <c r="D132" s="505" t="s">
        <v>432</v>
      </c>
      <c r="E132" s="505" t="s">
        <v>433</v>
      </c>
      <c r="F132" s="490" t="s">
        <v>764</v>
      </c>
      <c r="G132" s="505" t="s">
        <v>605</v>
      </c>
      <c r="H132" s="505" t="s">
        <v>83</v>
      </c>
      <c r="I132" s="505" t="s">
        <v>83</v>
      </c>
      <c r="J132" s="305" t="s">
        <v>435</v>
      </c>
      <c r="K132" s="305" t="s">
        <v>436</v>
      </c>
      <c r="L132" s="305" t="s">
        <v>367</v>
      </c>
      <c r="M132" s="305">
        <v>33.899900000000002</v>
      </c>
      <c r="N132" s="505" t="s">
        <v>86</v>
      </c>
      <c r="O132" s="490" t="s">
        <v>121</v>
      </c>
      <c r="P132" s="505" t="s">
        <v>437</v>
      </c>
      <c r="Q132" s="505" t="s">
        <v>89</v>
      </c>
      <c r="R132" s="505" t="s">
        <v>90</v>
      </c>
      <c r="S132" s="505" t="s">
        <v>170</v>
      </c>
      <c r="T132" s="543">
        <f>U132</f>
        <v>1268052.99</v>
      </c>
      <c r="U132" s="498">
        <f>V132+Y132</f>
        <v>1268052.99</v>
      </c>
      <c r="V132" s="498">
        <v>745913.53</v>
      </c>
      <c r="W132" s="505" t="s">
        <v>455</v>
      </c>
      <c r="X132" s="505" t="s">
        <v>455</v>
      </c>
      <c r="Y132" s="503">
        <v>522139.46</v>
      </c>
      <c r="Z132" s="505" t="s">
        <v>455</v>
      </c>
      <c r="AA132" s="505" t="s">
        <v>455</v>
      </c>
      <c r="AB132" s="503">
        <v>223774.07</v>
      </c>
      <c r="AC132" s="505" t="s">
        <v>92</v>
      </c>
      <c r="AD132" s="503">
        <f>U132</f>
        <v>1268052.99</v>
      </c>
      <c r="AE132" s="505" t="s">
        <v>171</v>
      </c>
      <c r="AF132" s="505" t="s">
        <v>171</v>
      </c>
      <c r="AG132" s="505" t="s">
        <v>171</v>
      </c>
      <c r="AH132" s="541">
        <v>45901</v>
      </c>
      <c r="AI132" s="541">
        <v>45962</v>
      </c>
      <c r="AJ132" s="505"/>
      <c r="AK132" s="304"/>
      <c r="AL132" s="304"/>
    </row>
    <row r="133" spans="1:38" ht="36" x14ac:dyDescent="0.25">
      <c r="A133" s="302"/>
      <c r="B133" s="501"/>
      <c r="C133" s="501"/>
      <c r="D133" s="501"/>
      <c r="E133" s="501"/>
      <c r="F133" s="490"/>
      <c r="G133" s="501"/>
      <c r="H133" s="501"/>
      <c r="I133" s="501"/>
      <c r="J133" s="305" t="s">
        <v>439</v>
      </c>
      <c r="K133" s="305" t="s">
        <v>440</v>
      </c>
      <c r="L133" s="305" t="s">
        <v>441</v>
      </c>
      <c r="M133" s="308">
        <v>20200</v>
      </c>
      <c r="N133" s="501"/>
      <c r="O133" s="490"/>
      <c r="P133" s="501"/>
      <c r="Q133" s="501"/>
      <c r="R133" s="501"/>
      <c r="S133" s="501"/>
      <c r="T133" s="501"/>
      <c r="U133" s="503"/>
      <c r="V133" s="503"/>
      <c r="W133" s="501"/>
      <c r="X133" s="501"/>
      <c r="Y133" s="503"/>
      <c r="Z133" s="501"/>
      <c r="AA133" s="501"/>
      <c r="AB133" s="503"/>
      <c r="AC133" s="501"/>
      <c r="AD133" s="503"/>
      <c r="AE133" s="501"/>
      <c r="AF133" s="501"/>
      <c r="AG133" s="501"/>
      <c r="AH133" s="542"/>
      <c r="AI133" s="542"/>
      <c r="AJ133" s="501"/>
      <c r="AK133" s="304"/>
      <c r="AL133" s="304"/>
    </row>
    <row r="134" spans="1:38" ht="24.75" thickBot="1" x14ac:dyDescent="0.3">
      <c r="A134" s="302"/>
      <c r="B134" s="501"/>
      <c r="C134" s="501"/>
      <c r="D134" s="501"/>
      <c r="E134" s="501"/>
      <c r="F134" s="490"/>
      <c r="G134" s="501"/>
      <c r="H134" s="501"/>
      <c r="I134" s="501"/>
      <c r="J134" s="305" t="s">
        <v>442</v>
      </c>
      <c r="K134" s="305" t="s">
        <v>443</v>
      </c>
      <c r="L134" s="305" t="s">
        <v>444</v>
      </c>
      <c r="M134" s="305">
        <v>1</v>
      </c>
      <c r="N134" s="504"/>
      <c r="O134" s="490"/>
      <c r="P134" s="501"/>
      <c r="Q134" s="501"/>
      <c r="R134" s="501"/>
      <c r="S134" s="501"/>
      <c r="T134" s="501"/>
      <c r="U134" s="503"/>
      <c r="V134" s="503"/>
      <c r="W134" s="501"/>
      <c r="X134" s="501"/>
      <c r="Y134" s="503"/>
      <c r="Z134" s="501"/>
      <c r="AA134" s="501"/>
      <c r="AB134" s="503"/>
      <c r="AC134" s="501"/>
      <c r="AD134" s="503"/>
      <c r="AE134" s="501"/>
      <c r="AF134" s="501"/>
      <c r="AG134" s="501"/>
      <c r="AH134" s="542"/>
      <c r="AI134" s="542"/>
      <c r="AJ134" s="501"/>
      <c r="AK134" s="304"/>
      <c r="AL134" s="304"/>
    </row>
    <row r="135" spans="1:38" ht="60" customHeight="1" x14ac:dyDescent="0.25">
      <c r="A135" s="302"/>
      <c r="B135" s="490" t="s">
        <v>765</v>
      </c>
      <c r="C135" s="490" t="s">
        <v>766</v>
      </c>
      <c r="D135" s="490" t="s">
        <v>432</v>
      </c>
      <c r="E135" s="490" t="s">
        <v>433</v>
      </c>
      <c r="F135" s="500" t="s">
        <v>776</v>
      </c>
      <c r="G135" s="500" t="s">
        <v>605</v>
      </c>
      <c r="H135" s="500" t="s">
        <v>83</v>
      </c>
      <c r="I135" s="500" t="s">
        <v>83</v>
      </c>
      <c r="J135" s="303" t="s">
        <v>435</v>
      </c>
      <c r="K135" s="303" t="s">
        <v>436</v>
      </c>
      <c r="L135" s="303" t="s">
        <v>367</v>
      </c>
      <c r="M135" s="305">
        <v>0.27</v>
      </c>
      <c r="N135" s="500" t="s">
        <v>86</v>
      </c>
      <c r="O135" s="500" t="s">
        <v>118</v>
      </c>
      <c r="P135" s="500" t="s">
        <v>437</v>
      </c>
      <c r="Q135" s="500" t="s">
        <v>89</v>
      </c>
      <c r="R135" s="500" t="s">
        <v>90</v>
      </c>
      <c r="S135" s="500" t="s">
        <v>170</v>
      </c>
      <c r="T135" s="546">
        <f>U135</f>
        <v>1572500</v>
      </c>
      <c r="U135" s="522">
        <f>V135+Y135</f>
        <v>1572500</v>
      </c>
      <c r="V135" s="522">
        <v>925000</v>
      </c>
      <c r="W135" s="500" t="s">
        <v>455</v>
      </c>
      <c r="X135" s="500" t="s">
        <v>455</v>
      </c>
      <c r="Y135" s="522">
        <v>647500</v>
      </c>
      <c r="Z135" s="500" t="s">
        <v>455</v>
      </c>
      <c r="AA135" s="500" t="s">
        <v>455</v>
      </c>
      <c r="AB135" s="522">
        <v>277500</v>
      </c>
      <c r="AC135" s="500" t="s">
        <v>92</v>
      </c>
      <c r="AD135" s="522">
        <f>U135</f>
        <v>1572500</v>
      </c>
      <c r="AE135" s="500" t="s">
        <v>171</v>
      </c>
      <c r="AF135" s="500" t="s">
        <v>171</v>
      </c>
      <c r="AG135" s="500" t="s">
        <v>171</v>
      </c>
      <c r="AH135" s="547">
        <v>45658</v>
      </c>
      <c r="AI135" s="536">
        <v>45717</v>
      </c>
      <c r="AJ135" s="490"/>
      <c r="AK135" s="304"/>
      <c r="AL135" s="304"/>
    </row>
    <row r="136" spans="1:38" ht="36" x14ac:dyDescent="0.25">
      <c r="A136" s="302"/>
      <c r="B136" s="490"/>
      <c r="C136" s="490"/>
      <c r="D136" s="490"/>
      <c r="E136" s="490"/>
      <c r="F136" s="501"/>
      <c r="G136" s="501"/>
      <c r="H136" s="501"/>
      <c r="I136" s="501"/>
      <c r="J136" s="305" t="s">
        <v>439</v>
      </c>
      <c r="K136" s="305" t="s">
        <v>440</v>
      </c>
      <c r="L136" s="305" t="s">
        <v>441</v>
      </c>
      <c r="M136" s="305">
        <v>2700</v>
      </c>
      <c r="N136" s="501"/>
      <c r="O136" s="501"/>
      <c r="P136" s="501"/>
      <c r="Q136" s="501"/>
      <c r="R136" s="501"/>
      <c r="S136" s="501"/>
      <c r="T136" s="501"/>
      <c r="U136" s="523"/>
      <c r="V136" s="523"/>
      <c r="W136" s="501"/>
      <c r="X136" s="501"/>
      <c r="Y136" s="523"/>
      <c r="Z136" s="501"/>
      <c r="AA136" s="501"/>
      <c r="AB136" s="523"/>
      <c r="AC136" s="501"/>
      <c r="AD136" s="523"/>
      <c r="AE136" s="501"/>
      <c r="AF136" s="501"/>
      <c r="AG136" s="501"/>
      <c r="AH136" s="542"/>
      <c r="AI136" s="537"/>
      <c r="AJ136" s="490"/>
      <c r="AK136" s="304"/>
      <c r="AL136" s="304"/>
    </row>
    <row r="137" spans="1:38" ht="24" x14ac:dyDescent="0.25">
      <c r="A137" s="302"/>
      <c r="B137" s="490"/>
      <c r="C137" s="490"/>
      <c r="D137" s="490"/>
      <c r="E137" s="490"/>
      <c r="F137" s="501"/>
      <c r="G137" s="501"/>
      <c r="H137" s="501"/>
      <c r="I137" s="501"/>
      <c r="J137" s="305" t="s">
        <v>442</v>
      </c>
      <c r="K137" s="305" t="s">
        <v>443</v>
      </c>
      <c r="L137" s="305" t="s">
        <v>444</v>
      </c>
      <c r="M137" s="305">
        <v>1</v>
      </c>
      <c r="N137" s="501"/>
      <c r="O137" s="501"/>
      <c r="P137" s="501"/>
      <c r="Q137" s="501"/>
      <c r="R137" s="501"/>
      <c r="S137" s="501"/>
      <c r="T137" s="501"/>
      <c r="U137" s="523"/>
      <c r="V137" s="523"/>
      <c r="W137" s="501"/>
      <c r="X137" s="501"/>
      <c r="Y137" s="523"/>
      <c r="Z137" s="501"/>
      <c r="AA137" s="501"/>
      <c r="AB137" s="523"/>
      <c r="AC137" s="501"/>
      <c r="AD137" s="523"/>
      <c r="AE137" s="501"/>
      <c r="AF137" s="501"/>
      <c r="AG137" s="501"/>
      <c r="AH137" s="542"/>
      <c r="AI137" s="537"/>
      <c r="AJ137" s="490"/>
      <c r="AK137" s="304"/>
      <c r="AL137" s="304"/>
    </row>
    <row r="138" spans="1:38" ht="60" customHeight="1" x14ac:dyDescent="0.25">
      <c r="A138" s="302"/>
      <c r="B138" s="490"/>
      <c r="C138" s="490"/>
      <c r="D138" s="490"/>
      <c r="E138" s="490"/>
      <c r="F138" s="501"/>
      <c r="G138" s="501"/>
      <c r="H138" s="501"/>
      <c r="I138" s="501"/>
      <c r="J138" s="305" t="s">
        <v>445</v>
      </c>
      <c r="K138" s="305" t="s">
        <v>446</v>
      </c>
      <c r="L138" s="305" t="s">
        <v>113</v>
      </c>
      <c r="M138" s="305">
        <v>700</v>
      </c>
      <c r="N138" s="501"/>
      <c r="O138" s="501"/>
      <c r="P138" s="501"/>
      <c r="Q138" s="501"/>
      <c r="R138" s="501"/>
      <c r="S138" s="501"/>
      <c r="T138" s="501"/>
      <c r="U138" s="523"/>
      <c r="V138" s="523"/>
      <c r="W138" s="501"/>
      <c r="X138" s="501"/>
      <c r="Y138" s="523"/>
      <c r="Z138" s="501"/>
      <c r="AA138" s="501"/>
      <c r="AB138" s="523"/>
      <c r="AC138" s="501"/>
      <c r="AD138" s="523"/>
      <c r="AE138" s="501"/>
      <c r="AF138" s="501"/>
      <c r="AG138" s="501"/>
      <c r="AH138" s="542"/>
      <c r="AI138" s="537"/>
      <c r="AJ138" s="490"/>
      <c r="AK138" s="304"/>
      <c r="AL138" s="304"/>
    </row>
    <row r="139" spans="1:38" ht="36" x14ac:dyDescent="0.25">
      <c r="A139" s="302"/>
      <c r="B139" s="490"/>
      <c r="C139" s="490"/>
      <c r="D139" s="490"/>
      <c r="E139" s="490"/>
      <c r="F139" s="504"/>
      <c r="G139" s="504"/>
      <c r="H139" s="504"/>
      <c r="I139" s="504"/>
      <c r="J139" s="305" t="s">
        <v>447</v>
      </c>
      <c r="K139" s="305" t="s">
        <v>448</v>
      </c>
      <c r="L139" s="305" t="s">
        <v>263</v>
      </c>
      <c r="M139" s="305">
        <v>0.86799999999999999</v>
      </c>
      <c r="N139" s="504"/>
      <c r="O139" s="504"/>
      <c r="P139" s="504"/>
      <c r="Q139" s="504"/>
      <c r="R139" s="504"/>
      <c r="S139" s="504"/>
      <c r="T139" s="504"/>
      <c r="U139" s="571"/>
      <c r="V139" s="571"/>
      <c r="W139" s="504"/>
      <c r="X139" s="504"/>
      <c r="Y139" s="571"/>
      <c r="Z139" s="504"/>
      <c r="AA139" s="504"/>
      <c r="AB139" s="571"/>
      <c r="AC139" s="504"/>
      <c r="AD139" s="571"/>
      <c r="AE139" s="504"/>
      <c r="AF139" s="504"/>
      <c r="AG139" s="504"/>
      <c r="AH139" s="569"/>
      <c r="AI139" s="565"/>
      <c r="AJ139" s="490"/>
      <c r="AK139" s="304"/>
      <c r="AL139" s="304"/>
    </row>
    <row r="140" spans="1:38" s="323" customFormat="1" ht="36" x14ac:dyDescent="0.25">
      <c r="A140" s="302"/>
      <c r="B140" s="501" t="s">
        <v>767</v>
      </c>
      <c r="C140" s="501" t="s">
        <v>768</v>
      </c>
      <c r="D140" s="504" t="s">
        <v>474</v>
      </c>
      <c r="E140" s="504" t="s">
        <v>607</v>
      </c>
      <c r="F140" s="490" t="s">
        <v>769</v>
      </c>
      <c r="G140" s="490" t="s">
        <v>770</v>
      </c>
      <c r="H140" s="490" t="s">
        <v>83</v>
      </c>
      <c r="I140" s="490" t="s">
        <v>83</v>
      </c>
      <c r="J140" s="305" t="s">
        <v>483</v>
      </c>
      <c r="K140" s="305" t="s">
        <v>470</v>
      </c>
      <c r="L140" s="305" t="s">
        <v>484</v>
      </c>
      <c r="M140" s="305">
        <v>39375</v>
      </c>
      <c r="N140" s="490" t="s">
        <v>86</v>
      </c>
      <c r="O140" s="490" t="s">
        <v>123</v>
      </c>
      <c r="P140" s="490" t="s">
        <v>437</v>
      </c>
      <c r="Q140" s="490" t="s">
        <v>89</v>
      </c>
      <c r="R140" s="490" t="s">
        <v>90</v>
      </c>
      <c r="S140" s="490" t="s">
        <v>170</v>
      </c>
      <c r="T140" s="503">
        <f>U140</f>
        <v>3400000</v>
      </c>
      <c r="U140" s="553">
        <f>+V140+Y140</f>
        <v>3400000</v>
      </c>
      <c r="V140" s="553">
        <v>2000000</v>
      </c>
      <c r="W140" s="490" t="s">
        <v>455</v>
      </c>
      <c r="X140" s="490" t="s">
        <v>455</v>
      </c>
      <c r="Y140" s="553">
        <v>1400000</v>
      </c>
      <c r="Z140" s="490" t="s">
        <v>455</v>
      </c>
      <c r="AA140" s="490" t="s">
        <v>455</v>
      </c>
      <c r="AB140" s="553">
        <v>600000</v>
      </c>
      <c r="AC140" s="490" t="s">
        <v>92</v>
      </c>
      <c r="AD140" s="503">
        <f>+U140</f>
        <v>3400000</v>
      </c>
      <c r="AE140" s="490" t="s">
        <v>171</v>
      </c>
      <c r="AF140" s="490" t="s">
        <v>171</v>
      </c>
      <c r="AG140" s="490" t="s">
        <v>171</v>
      </c>
      <c r="AH140" s="512">
        <v>45627</v>
      </c>
      <c r="AI140" s="515">
        <v>45689</v>
      </c>
      <c r="AJ140" s="490"/>
      <c r="AK140" s="322"/>
      <c r="AL140" s="322"/>
    </row>
    <row r="141" spans="1:38" ht="96" x14ac:dyDescent="0.25">
      <c r="A141" s="302"/>
      <c r="B141" s="501"/>
      <c r="C141" s="501"/>
      <c r="D141" s="490"/>
      <c r="E141" s="490"/>
      <c r="F141" s="490"/>
      <c r="G141" s="490"/>
      <c r="H141" s="490"/>
      <c r="I141" s="490"/>
      <c r="J141" s="305" t="s">
        <v>485</v>
      </c>
      <c r="K141" s="305" t="s">
        <v>486</v>
      </c>
      <c r="L141" s="305" t="s">
        <v>441</v>
      </c>
      <c r="M141" s="305">
        <v>2700</v>
      </c>
      <c r="N141" s="490"/>
      <c r="O141" s="490"/>
      <c r="P141" s="490"/>
      <c r="Q141" s="490"/>
      <c r="R141" s="490"/>
      <c r="S141" s="490"/>
      <c r="T141" s="490"/>
      <c r="U141" s="553"/>
      <c r="V141" s="553"/>
      <c r="W141" s="490"/>
      <c r="X141" s="490"/>
      <c r="Y141" s="553"/>
      <c r="Z141" s="490"/>
      <c r="AA141" s="490"/>
      <c r="AB141" s="553"/>
      <c r="AC141" s="490"/>
      <c r="AD141" s="503"/>
      <c r="AE141" s="490"/>
      <c r="AF141" s="490"/>
      <c r="AG141" s="490"/>
      <c r="AH141" s="512"/>
      <c r="AI141" s="515"/>
      <c r="AJ141" s="490"/>
      <c r="AK141" s="304"/>
      <c r="AL141" s="304"/>
    </row>
    <row r="142" spans="1:38" ht="24.75" thickBot="1" x14ac:dyDescent="0.3">
      <c r="A142" s="302"/>
      <c r="B142" s="504"/>
      <c r="C142" s="502"/>
      <c r="D142" s="491"/>
      <c r="E142" s="491"/>
      <c r="F142" s="491"/>
      <c r="G142" s="491"/>
      <c r="H142" s="491"/>
      <c r="I142" s="491"/>
      <c r="J142" s="306" t="s">
        <v>442</v>
      </c>
      <c r="K142" s="306" t="s">
        <v>443</v>
      </c>
      <c r="L142" s="306" t="s">
        <v>482</v>
      </c>
      <c r="M142" s="306">
        <v>1</v>
      </c>
      <c r="N142" s="491"/>
      <c r="O142" s="491"/>
      <c r="P142" s="491"/>
      <c r="Q142" s="491"/>
      <c r="R142" s="491"/>
      <c r="S142" s="491"/>
      <c r="T142" s="491"/>
      <c r="U142" s="561"/>
      <c r="V142" s="561"/>
      <c r="W142" s="491"/>
      <c r="X142" s="491"/>
      <c r="Y142" s="561"/>
      <c r="Z142" s="491"/>
      <c r="AA142" s="491"/>
      <c r="AB142" s="561"/>
      <c r="AC142" s="491"/>
      <c r="AD142" s="507"/>
      <c r="AE142" s="491"/>
      <c r="AF142" s="491"/>
      <c r="AG142" s="491"/>
      <c r="AH142" s="513"/>
      <c r="AI142" s="516"/>
      <c r="AJ142" s="490"/>
      <c r="AK142" s="304"/>
      <c r="AL142" s="304"/>
    </row>
    <row r="143" spans="1:38" s="323" customFormat="1" ht="72" x14ac:dyDescent="0.25">
      <c r="A143" s="302"/>
      <c r="B143" s="501" t="s">
        <v>777</v>
      </c>
      <c r="C143" s="501" t="s">
        <v>778</v>
      </c>
      <c r="D143" s="504" t="s">
        <v>432</v>
      </c>
      <c r="E143" s="504" t="s">
        <v>433</v>
      </c>
      <c r="F143" s="490" t="s">
        <v>779</v>
      </c>
      <c r="G143" s="490" t="s">
        <v>770</v>
      </c>
      <c r="H143" s="490" t="s">
        <v>83</v>
      </c>
      <c r="I143" s="490" t="s">
        <v>83</v>
      </c>
      <c r="J143" s="303" t="s">
        <v>435</v>
      </c>
      <c r="K143" s="303" t="s">
        <v>436</v>
      </c>
      <c r="L143" s="303" t="s">
        <v>367</v>
      </c>
      <c r="M143" s="305">
        <v>3.4565000000000001</v>
      </c>
      <c r="N143" s="490" t="s">
        <v>86</v>
      </c>
      <c r="O143" s="490" t="s">
        <v>118</v>
      </c>
      <c r="P143" s="490" t="s">
        <v>437</v>
      </c>
      <c r="Q143" s="490" t="s">
        <v>89</v>
      </c>
      <c r="R143" s="490" t="s">
        <v>90</v>
      </c>
      <c r="S143" s="490" t="s">
        <v>170</v>
      </c>
      <c r="T143" s="503">
        <f>U143</f>
        <v>2295000</v>
      </c>
      <c r="U143" s="553">
        <f>+V143+Y143</f>
        <v>2295000</v>
      </c>
      <c r="V143" s="553">
        <v>1350000</v>
      </c>
      <c r="W143" s="490" t="s">
        <v>455</v>
      </c>
      <c r="X143" s="490" t="s">
        <v>455</v>
      </c>
      <c r="Y143" s="553">
        <v>945000</v>
      </c>
      <c r="Z143" s="490" t="s">
        <v>455</v>
      </c>
      <c r="AA143" s="490" t="s">
        <v>455</v>
      </c>
      <c r="AB143" s="553">
        <v>405000</v>
      </c>
      <c r="AC143" s="490" t="s">
        <v>92</v>
      </c>
      <c r="AD143" s="503">
        <f>+U143</f>
        <v>2295000</v>
      </c>
      <c r="AE143" s="490" t="s">
        <v>171</v>
      </c>
      <c r="AF143" s="490" t="s">
        <v>171</v>
      </c>
      <c r="AG143" s="490" t="s">
        <v>171</v>
      </c>
      <c r="AH143" s="512">
        <v>45901</v>
      </c>
      <c r="AI143" s="515">
        <v>45962</v>
      </c>
      <c r="AJ143" s="490"/>
      <c r="AK143" s="322"/>
      <c r="AL143" s="322"/>
    </row>
    <row r="144" spans="1:38" ht="36" x14ac:dyDescent="0.25">
      <c r="A144" s="302"/>
      <c r="B144" s="501"/>
      <c r="C144" s="501"/>
      <c r="D144" s="490"/>
      <c r="E144" s="490"/>
      <c r="F144" s="490"/>
      <c r="G144" s="490"/>
      <c r="H144" s="490"/>
      <c r="I144" s="490"/>
      <c r="J144" s="305" t="s">
        <v>439</v>
      </c>
      <c r="K144" s="305" t="s">
        <v>440</v>
      </c>
      <c r="L144" s="305" t="s">
        <v>441</v>
      </c>
      <c r="M144" s="308">
        <v>34565</v>
      </c>
      <c r="N144" s="490"/>
      <c r="O144" s="490"/>
      <c r="P144" s="490"/>
      <c r="Q144" s="490"/>
      <c r="R144" s="490"/>
      <c r="S144" s="490"/>
      <c r="T144" s="490"/>
      <c r="U144" s="553"/>
      <c r="V144" s="553"/>
      <c r="W144" s="490"/>
      <c r="X144" s="490"/>
      <c r="Y144" s="553"/>
      <c r="Z144" s="490"/>
      <c r="AA144" s="490"/>
      <c r="AB144" s="553"/>
      <c r="AC144" s="490"/>
      <c r="AD144" s="503"/>
      <c r="AE144" s="490"/>
      <c r="AF144" s="490"/>
      <c r="AG144" s="490"/>
      <c r="AH144" s="512"/>
      <c r="AI144" s="515"/>
      <c r="AJ144" s="490"/>
      <c r="AK144" s="304"/>
      <c r="AL144" s="304"/>
    </row>
    <row r="145" spans="1:423" ht="24.75" thickBot="1" x14ac:dyDescent="0.3">
      <c r="A145" s="302"/>
      <c r="B145" s="504"/>
      <c r="C145" s="502"/>
      <c r="D145" s="491"/>
      <c r="E145" s="491"/>
      <c r="F145" s="491"/>
      <c r="G145" s="491"/>
      <c r="H145" s="491"/>
      <c r="I145" s="491"/>
      <c r="J145" s="306" t="s">
        <v>442</v>
      </c>
      <c r="K145" s="306" t="s">
        <v>443</v>
      </c>
      <c r="L145" s="306" t="s">
        <v>482</v>
      </c>
      <c r="M145" s="306">
        <v>1</v>
      </c>
      <c r="N145" s="491"/>
      <c r="O145" s="491"/>
      <c r="P145" s="491"/>
      <c r="Q145" s="491"/>
      <c r="R145" s="491"/>
      <c r="S145" s="491"/>
      <c r="T145" s="491"/>
      <c r="U145" s="561"/>
      <c r="V145" s="561"/>
      <c r="W145" s="491"/>
      <c r="X145" s="491"/>
      <c r="Y145" s="561"/>
      <c r="Z145" s="491"/>
      <c r="AA145" s="491"/>
      <c r="AB145" s="561"/>
      <c r="AC145" s="491"/>
      <c r="AD145" s="507"/>
      <c r="AE145" s="491"/>
      <c r="AF145" s="491"/>
      <c r="AG145" s="491"/>
      <c r="AH145" s="513"/>
      <c r="AI145" s="516"/>
      <c r="AJ145" s="490"/>
      <c r="AK145" s="304"/>
      <c r="AL145" s="304"/>
    </row>
    <row r="146" spans="1:423" s="323" customFormat="1" ht="72" x14ac:dyDescent="0.25">
      <c r="A146" s="302"/>
      <c r="B146" s="501" t="s">
        <v>780</v>
      </c>
      <c r="C146" s="501" t="s">
        <v>781</v>
      </c>
      <c r="D146" s="504" t="s">
        <v>432</v>
      </c>
      <c r="E146" s="504" t="s">
        <v>433</v>
      </c>
      <c r="F146" s="490" t="s">
        <v>782</v>
      </c>
      <c r="G146" s="490" t="s">
        <v>770</v>
      </c>
      <c r="H146" s="490" t="s">
        <v>83</v>
      </c>
      <c r="I146" s="490" t="s">
        <v>83</v>
      </c>
      <c r="J146" s="303" t="s">
        <v>435</v>
      </c>
      <c r="K146" s="303" t="s">
        <v>436</v>
      </c>
      <c r="L146" s="303" t="s">
        <v>367</v>
      </c>
      <c r="M146" s="305">
        <v>0.15</v>
      </c>
      <c r="N146" s="490" t="s">
        <v>86</v>
      </c>
      <c r="O146" s="490" t="s">
        <v>118</v>
      </c>
      <c r="P146" s="490" t="s">
        <v>437</v>
      </c>
      <c r="Q146" s="490" t="s">
        <v>89</v>
      </c>
      <c r="R146" s="490" t="s">
        <v>90</v>
      </c>
      <c r="S146" s="490" t="s">
        <v>170</v>
      </c>
      <c r="T146" s="503">
        <f>U146</f>
        <v>1309000</v>
      </c>
      <c r="U146" s="553">
        <f>+V146+Y146</f>
        <v>1309000</v>
      </c>
      <c r="V146" s="553">
        <v>770000</v>
      </c>
      <c r="W146" s="490" t="s">
        <v>455</v>
      </c>
      <c r="X146" s="490" t="s">
        <v>455</v>
      </c>
      <c r="Y146" s="553">
        <v>539000</v>
      </c>
      <c r="Z146" s="490" t="s">
        <v>455</v>
      </c>
      <c r="AA146" s="490" t="s">
        <v>455</v>
      </c>
      <c r="AB146" s="553">
        <v>231000</v>
      </c>
      <c r="AC146" s="490" t="s">
        <v>92</v>
      </c>
      <c r="AD146" s="503">
        <f>+U146</f>
        <v>1309000</v>
      </c>
      <c r="AE146" s="490" t="s">
        <v>171</v>
      </c>
      <c r="AF146" s="490" t="s">
        <v>171</v>
      </c>
      <c r="AG146" s="490" t="s">
        <v>171</v>
      </c>
      <c r="AH146" s="512">
        <v>46113</v>
      </c>
      <c r="AI146" s="515">
        <v>46174</v>
      </c>
      <c r="AJ146" s="490"/>
      <c r="AK146" s="322"/>
      <c r="AL146" s="322"/>
    </row>
    <row r="147" spans="1:423" ht="36" x14ac:dyDescent="0.25">
      <c r="A147" s="302"/>
      <c r="B147" s="501"/>
      <c r="C147" s="501"/>
      <c r="D147" s="490"/>
      <c r="E147" s="490"/>
      <c r="F147" s="490"/>
      <c r="G147" s="490"/>
      <c r="H147" s="490"/>
      <c r="I147" s="490"/>
      <c r="J147" s="305" t="s">
        <v>439</v>
      </c>
      <c r="K147" s="305" t="s">
        <v>440</v>
      </c>
      <c r="L147" s="305" t="s">
        <v>441</v>
      </c>
      <c r="M147" s="308">
        <v>1500</v>
      </c>
      <c r="N147" s="490"/>
      <c r="O147" s="490"/>
      <c r="P147" s="490"/>
      <c r="Q147" s="490"/>
      <c r="R147" s="490"/>
      <c r="S147" s="490"/>
      <c r="T147" s="490"/>
      <c r="U147" s="553"/>
      <c r="V147" s="553"/>
      <c r="W147" s="490"/>
      <c r="X147" s="490"/>
      <c r="Y147" s="553"/>
      <c r="Z147" s="490"/>
      <c r="AA147" s="490"/>
      <c r="AB147" s="553"/>
      <c r="AC147" s="490"/>
      <c r="AD147" s="503"/>
      <c r="AE147" s="490"/>
      <c r="AF147" s="490"/>
      <c r="AG147" s="490"/>
      <c r="AH147" s="512"/>
      <c r="AI147" s="515"/>
      <c r="AJ147" s="490"/>
      <c r="AK147" s="304"/>
      <c r="AL147" s="304"/>
    </row>
    <row r="148" spans="1:423" ht="24.75" thickBot="1" x14ac:dyDescent="0.3">
      <c r="A148" s="302"/>
      <c r="B148" s="504"/>
      <c r="C148" s="502"/>
      <c r="D148" s="491"/>
      <c r="E148" s="491"/>
      <c r="F148" s="491"/>
      <c r="G148" s="491"/>
      <c r="H148" s="491"/>
      <c r="I148" s="491"/>
      <c r="J148" s="306" t="s">
        <v>442</v>
      </c>
      <c r="K148" s="306" t="s">
        <v>443</v>
      </c>
      <c r="L148" s="306" t="s">
        <v>482</v>
      </c>
      <c r="M148" s="306">
        <v>1</v>
      </c>
      <c r="N148" s="491"/>
      <c r="O148" s="491"/>
      <c r="P148" s="491"/>
      <c r="Q148" s="491"/>
      <c r="R148" s="491"/>
      <c r="S148" s="491"/>
      <c r="T148" s="491"/>
      <c r="U148" s="561"/>
      <c r="V148" s="561"/>
      <c r="W148" s="491"/>
      <c r="X148" s="491"/>
      <c r="Y148" s="561"/>
      <c r="Z148" s="491"/>
      <c r="AA148" s="491"/>
      <c r="AB148" s="561"/>
      <c r="AC148" s="491"/>
      <c r="AD148" s="507"/>
      <c r="AE148" s="491"/>
      <c r="AF148" s="491"/>
      <c r="AG148" s="491"/>
      <c r="AH148" s="513"/>
      <c r="AI148" s="516"/>
      <c r="AJ148" s="490"/>
      <c r="AK148" s="304"/>
      <c r="AL148" s="304"/>
    </row>
    <row r="149" spans="1:423" s="323" customFormat="1" ht="48" customHeight="1" x14ac:dyDescent="0.25">
      <c r="A149" s="302"/>
      <c r="B149" s="501" t="s">
        <v>783</v>
      </c>
      <c r="C149" s="489" t="s">
        <v>498</v>
      </c>
      <c r="D149" s="504" t="s">
        <v>784</v>
      </c>
      <c r="E149" s="504" t="s">
        <v>607</v>
      </c>
      <c r="F149" s="490" t="s">
        <v>785</v>
      </c>
      <c r="G149" s="490" t="s">
        <v>605</v>
      </c>
      <c r="H149" s="490" t="s">
        <v>83</v>
      </c>
      <c r="I149" s="490" t="s">
        <v>83</v>
      </c>
      <c r="J149" s="303" t="s">
        <v>786</v>
      </c>
      <c r="K149" s="303" t="s">
        <v>470</v>
      </c>
      <c r="L149" s="303" t="s">
        <v>471</v>
      </c>
      <c r="M149" s="305">
        <v>2300</v>
      </c>
      <c r="N149" s="490" t="s">
        <v>86</v>
      </c>
      <c r="O149" s="490" t="s">
        <v>411</v>
      </c>
      <c r="P149" s="490" t="s">
        <v>437</v>
      </c>
      <c r="Q149" s="490" t="s">
        <v>89</v>
      </c>
      <c r="R149" s="490" t="s">
        <v>90</v>
      </c>
      <c r="S149" s="490" t="s">
        <v>170</v>
      </c>
      <c r="T149" s="503">
        <f>U149</f>
        <v>4080000</v>
      </c>
      <c r="U149" s="553">
        <f>+V149+Y149</f>
        <v>4080000</v>
      </c>
      <c r="V149" s="553">
        <v>2400000</v>
      </c>
      <c r="W149" s="490" t="s">
        <v>455</v>
      </c>
      <c r="X149" s="490" t="s">
        <v>455</v>
      </c>
      <c r="Y149" s="553">
        <v>1680000</v>
      </c>
      <c r="Z149" s="490" t="s">
        <v>455</v>
      </c>
      <c r="AA149" s="490" t="s">
        <v>455</v>
      </c>
      <c r="AB149" s="553">
        <v>720000</v>
      </c>
      <c r="AC149" s="490" t="s">
        <v>92</v>
      </c>
      <c r="AD149" s="503">
        <f>+U149</f>
        <v>4080000</v>
      </c>
      <c r="AE149" s="490" t="s">
        <v>171</v>
      </c>
      <c r="AF149" s="490" t="s">
        <v>171</v>
      </c>
      <c r="AG149" s="490" t="s">
        <v>171</v>
      </c>
      <c r="AH149" s="512">
        <v>45992</v>
      </c>
      <c r="AI149" s="515">
        <v>46054</v>
      </c>
      <c r="AJ149" s="490"/>
      <c r="AK149" s="322"/>
      <c r="AL149" s="322"/>
    </row>
    <row r="150" spans="1:423" ht="120" x14ac:dyDescent="0.25">
      <c r="A150" s="302"/>
      <c r="B150" s="501"/>
      <c r="C150" s="490"/>
      <c r="D150" s="490"/>
      <c r="E150" s="490"/>
      <c r="F150" s="490"/>
      <c r="G150" s="490"/>
      <c r="H150" s="490"/>
      <c r="I150" s="490"/>
      <c r="J150" s="305" t="s">
        <v>787</v>
      </c>
      <c r="K150" s="305" t="s">
        <v>486</v>
      </c>
      <c r="L150" s="305" t="s">
        <v>441</v>
      </c>
      <c r="M150" s="308">
        <v>1000</v>
      </c>
      <c r="N150" s="490"/>
      <c r="O150" s="490"/>
      <c r="P150" s="490"/>
      <c r="Q150" s="490"/>
      <c r="R150" s="490"/>
      <c r="S150" s="490"/>
      <c r="T150" s="490"/>
      <c r="U150" s="553"/>
      <c r="V150" s="553"/>
      <c r="W150" s="490"/>
      <c r="X150" s="490"/>
      <c r="Y150" s="553"/>
      <c r="Z150" s="490"/>
      <c r="AA150" s="490"/>
      <c r="AB150" s="553"/>
      <c r="AC150" s="490"/>
      <c r="AD150" s="503"/>
      <c r="AE150" s="490"/>
      <c r="AF150" s="490"/>
      <c r="AG150" s="490"/>
      <c r="AH150" s="512"/>
      <c r="AI150" s="515"/>
      <c r="AJ150" s="490"/>
    </row>
    <row r="151" spans="1:423" ht="24.75" thickBot="1" x14ac:dyDescent="0.3">
      <c r="A151" s="302"/>
      <c r="B151" s="501"/>
      <c r="C151" s="505"/>
      <c r="D151" s="505"/>
      <c r="E151" s="505"/>
      <c r="F151" s="505"/>
      <c r="G151" s="505"/>
      <c r="H151" s="505"/>
      <c r="I151" s="505"/>
      <c r="J151" s="312" t="s">
        <v>442</v>
      </c>
      <c r="K151" s="312" t="s">
        <v>443</v>
      </c>
      <c r="L151" s="312" t="s">
        <v>482</v>
      </c>
      <c r="M151" s="312">
        <v>1</v>
      </c>
      <c r="N151" s="505"/>
      <c r="O151" s="505"/>
      <c r="P151" s="505"/>
      <c r="Q151" s="505"/>
      <c r="R151" s="505"/>
      <c r="S151" s="505"/>
      <c r="T151" s="505"/>
      <c r="U151" s="557"/>
      <c r="V151" s="557"/>
      <c r="W151" s="505"/>
      <c r="X151" s="505"/>
      <c r="Y151" s="557"/>
      <c r="Z151" s="505"/>
      <c r="AA151" s="505"/>
      <c r="AB151" s="557"/>
      <c r="AC151" s="505"/>
      <c r="AD151" s="543"/>
      <c r="AE151" s="505"/>
      <c r="AF151" s="505"/>
      <c r="AG151" s="505"/>
      <c r="AH151" s="541"/>
      <c r="AI151" s="556"/>
      <c r="AJ151" s="505"/>
    </row>
    <row r="152" spans="1:423" s="323" customFormat="1" ht="48" customHeight="1" x14ac:dyDescent="0.25">
      <c r="A152" s="302"/>
      <c r="B152" s="525" t="s">
        <v>788</v>
      </c>
      <c r="C152" s="489" t="s">
        <v>500</v>
      </c>
      <c r="D152" s="489" t="s">
        <v>784</v>
      </c>
      <c r="E152" s="489" t="s">
        <v>607</v>
      </c>
      <c r="F152" s="489" t="s">
        <v>789</v>
      </c>
      <c r="G152" s="489" t="s">
        <v>605</v>
      </c>
      <c r="H152" s="489" t="s">
        <v>83</v>
      </c>
      <c r="I152" s="489" t="s">
        <v>83</v>
      </c>
      <c r="J152" s="303" t="s">
        <v>786</v>
      </c>
      <c r="K152" s="303" t="s">
        <v>470</v>
      </c>
      <c r="L152" s="303" t="s">
        <v>471</v>
      </c>
      <c r="M152" s="324">
        <v>2300</v>
      </c>
      <c r="N152" s="489" t="s">
        <v>86</v>
      </c>
      <c r="O152" s="489" t="s">
        <v>411</v>
      </c>
      <c r="P152" s="500" t="s">
        <v>437</v>
      </c>
      <c r="Q152" s="489" t="s">
        <v>89</v>
      </c>
      <c r="R152" s="489" t="s">
        <v>90</v>
      </c>
      <c r="S152" s="489" t="s">
        <v>170</v>
      </c>
      <c r="T152" s="517">
        <f>U152</f>
        <v>3444828.3200000003</v>
      </c>
      <c r="U152" s="552">
        <f>+V152+Y152</f>
        <v>3444828.3200000003</v>
      </c>
      <c r="V152" s="552">
        <v>2026369.6</v>
      </c>
      <c r="W152" s="489" t="s">
        <v>455</v>
      </c>
      <c r="X152" s="489" t="s">
        <v>455</v>
      </c>
      <c r="Y152" s="552">
        <v>1418458.72</v>
      </c>
      <c r="Z152" s="489" t="s">
        <v>455</v>
      </c>
      <c r="AA152" s="489" t="s">
        <v>455</v>
      </c>
      <c r="AB152" s="552">
        <v>607910.88</v>
      </c>
      <c r="AC152" s="489" t="s">
        <v>92</v>
      </c>
      <c r="AD152" s="517">
        <f>+U152</f>
        <v>3444828.3200000003</v>
      </c>
      <c r="AE152" s="489" t="s">
        <v>171</v>
      </c>
      <c r="AF152" s="489" t="s">
        <v>171</v>
      </c>
      <c r="AG152" s="489" t="s">
        <v>171</v>
      </c>
      <c r="AH152" s="511">
        <v>45992</v>
      </c>
      <c r="AI152" s="514">
        <v>46054</v>
      </c>
      <c r="AJ152" s="587"/>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c r="CH152" s="233"/>
      <c r="CI152" s="233"/>
      <c r="CJ152" s="233"/>
      <c r="CK152" s="233"/>
      <c r="CL152" s="233"/>
      <c r="CM152" s="233"/>
      <c r="CN152" s="233"/>
      <c r="CO152" s="233"/>
      <c r="CP152" s="233"/>
      <c r="CQ152" s="233"/>
      <c r="CR152" s="233"/>
      <c r="CS152" s="233"/>
      <c r="CT152" s="233"/>
      <c r="CU152" s="233"/>
      <c r="CV152" s="233"/>
      <c r="CW152" s="233"/>
      <c r="CX152" s="233"/>
      <c r="CY152" s="233"/>
      <c r="CZ152" s="233"/>
      <c r="DA152" s="233"/>
      <c r="DB152" s="233"/>
      <c r="DC152" s="233"/>
      <c r="DD152" s="233"/>
      <c r="DE152" s="233"/>
      <c r="DF152" s="233"/>
      <c r="DG152" s="233"/>
      <c r="DH152" s="233"/>
      <c r="DI152" s="233"/>
      <c r="DJ152" s="233"/>
      <c r="DK152" s="233"/>
      <c r="DL152" s="233"/>
      <c r="DM152" s="233"/>
      <c r="DN152" s="233"/>
      <c r="DO152" s="233"/>
      <c r="DP152" s="233"/>
      <c r="DQ152" s="233"/>
      <c r="DR152" s="233"/>
      <c r="DS152" s="233"/>
      <c r="DT152" s="233"/>
      <c r="DU152" s="233"/>
      <c r="DV152" s="233"/>
      <c r="DW152" s="233"/>
      <c r="DX152" s="233"/>
      <c r="DY152" s="233"/>
      <c r="DZ152" s="233"/>
      <c r="EA152" s="233"/>
      <c r="EB152" s="233"/>
      <c r="EC152" s="233"/>
      <c r="ED152" s="233"/>
      <c r="EE152" s="233"/>
      <c r="EF152" s="233"/>
      <c r="EG152" s="233"/>
      <c r="EH152" s="233"/>
      <c r="EI152" s="233"/>
      <c r="EJ152" s="233"/>
      <c r="EK152" s="233"/>
      <c r="EL152" s="233"/>
      <c r="EM152" s="233"/>
      <c r="EN152" s="233"/>
      <c r="EO152" s="233"/>
      <c r="EP152" s="233"/>
      <c r="EQ152" s="233"/>
      <c r="ER152" s="233"/>
      <c r="ES152" s="233"/>
      <c r="ET152" s="233"/>
      <c r="EU152" s="233"/>
      <c r="EV152" s="233"/>
      <c r="EW152" s="233"/>
      <c r="EX152" s="233"/>
      <c r="EY152" s="233"/>
      <c r="EZ152" s="233"/>
      <c r="FA152" s="233"/>
      <c r="FB152" s="233"/>
      <c r="FC152" s="233"/>
      <c r="FD152" s="233"/>
      <c r="FE152" s="233"/>
      <c r="FF152" s="233"/>
      <c r="FG152" s="233"/>
      <c r="FH152" s="233"/>
      <c r="FI152" s="233"/>
      <c r="FJ152" s="233"/>
      <c r="FK152" s="233"/>
      <c r="FL152" s="233"/>
      <c r="FM152" s="233"/>
      <c r="FN152" s="233"/>
      <c r="FO152" s="233"/>
      <c r="FP152" s="233"/>
      <c r="FQ152" s="233"/>
      <c r="FR152" s="233"/>
      <c r="FS152" s="233"/>
      <c r="FT152" s="233"/>
      <c r="FU152" s="233"/>
      <c r="FV152" s="233"/>
      <c r="FW152" s="233"/>
      <c r="FX152" s="233"/>
      <c r="FY152" s="233"/>
      <c r="FZ152" s="233"/>
      <c r="GA152" s="233"/>
      <c r="GB152" s="233"/>
      <c r="GC152" s="233"/>
      <c r="GD152" s="233"/>
      <c r="GE152" s="233"/>
      <c r="GF152" s="233"/>
      <c r="GG152" s="233"/>
      <c r="GH152" s="233"/>
      <c r="GI152" s="233"/>
      <c r="GJ152" s="233"/>
      <c r="GK152" s="233"/>
      <c r="GL152" s="233"/>
      <c r="GM152" s="233"/>
      <c r="GN152" s="233"/>
      <c r="GO152" s="233"/>
      <c r="GP152" s="233"/>
      <c r="GQ152" s="233"/>
      <c r="GR152" s="233"/>
      <c r="GS152" s="233"/>
      <c r="GT152" s="233"/>
      <c r="GU152" s="233"/>
      <c r="GV152" s="233"/>
      <c r="GW152" s="233"/>
      <c r="GX152" s="233"/>
      <c r="GY152" s="233"/>
      <c r="GZ152" s="233"/>
      <c r="HA152" s="233"/>
      <c r="HB152" s="233"/>
      <c r="HC152" s="233"/>
      <c r="HD152" s="233"/>
      <c r="HE152" s="233"/>
      <c r="HF152" s="233"/>
      <c r="HG152" s="233"/>
      <c r="HH152" s="233"/>
      <c r="HI152" s="233"/>
      <c r="HJ152" s="233"/>
      <c r="HK152" s="233"/>
      <c r="HL152" s="233"/>
      <c r="HM152" s="233"/>
      <c r="HN152" s="233"/>
      <c r="HO152" s="233"/>
      <c r="HP152" s="233"/>
      <c r="HQ152" s="233"/>
      <c r="HR152" s="233"/>
      <c r="HS152" s="233"/>
      <c r="HT152" s="233"/>
      <c r="HU152" s="233"/>
      <c r="HV152" s="233"/>
      <c r="HW152" s="233"/>
      <c r="HX152" s="233"/>
      <c r="HY152" s="233"/>
      <c r="HZ152" s="233"/>
      <c r="IA152" s="233"/>
      <c r="IB152" s="233"/>
      <c r="IC152" s="233"/>
      <c r="ID152" s="233"/>
      <c r="IE152" s="233"/>
      <c r="IF152" s="233"/>
      <c r="IG152" s="233"/>
      <c r="IH152" s="233"/>
      <c r="II152" s="233"/>
      <c r="IJ152" s="233"/>
      <c r="IK152" s="233"/>
      <c r="IL152" s="233"/>
      <c r="IM152" s="233"/>
      <c r="IN152" s="233"/>
      <c r="IO152" s="233"/>
      <c r="IP152" s="233"/>
      <c r="IQ152" s="233"/>
      <c r="IR152" s="233"/>
      <c r="IS152" s="233"/>
      <c r="IT152" s="233"/>
      <c r="IU152" s="233"/>
      <c r="IV152" s="233"/>
      <c r="IW152" s="233"/>
      <c r="IX152" s="233"/>
      <c r="IY152" s="233"/>
      <c r="IZ152" s="233"/>
      <c r="JA152" s="233"/>
      <c r="JB152" s="233"/>
      <c r="JC152" s="233"/>
      <c r="JD152" s="233"/>
      <c r="JE152" s="233"/>
      <c r="JF152" s="233"/>
      <c r="JG152" s="233"/>
      <c r="JH152" s="233"/>
      <c r="JI152" s="233"/>
      <c r="JJ152" s="233"/>
      <c r="JK152" s="233"/>
      <c r="JL152" s="233"/>
      <c r="JM152" s="233"/>
      <c r="JN152" s="233"/>
      <c r="JO152" s="233"/>
      <c r="JP152" s="233"/>
      <c r="JQ152" s="233"/>
      <c r="JR152" s="233"/>
      <c r="JS152" s="233"/>
      <c r="JT152" s="233"/>
      <c r="JU152" s="233"/>
      <c r="JV152" s="233"/>
      <c r="JW152" s="233"/>
      <c r="JX152" s="233"/>
      <c r="JY152" s="233"/>
      <c r="JZ152" s="233"/>
      <c r="KA152" s="233"/>
      <c r="KB152" s="233"/>
      <c r="KC152" s="233"/>
      <c r="KD152" s="233"/>
      <c r="KE152" s="233"/>
      <c r="KF152" s="233"/>
      <c r="KG152" s="233"/>
      <c r="KH152" s="233"/>
      <c r="KI152" s="233"/>
      <c r="KJ152" s="233"/>
      <c r="KK152" s="233"/>
      <c r="KL152" s="233"/>
      <c r="KM152" s="233"/>
      <c r="KN152" s="233"/>
      <c r="KO152" s="233"/>
      <c r="KP152" s="233"/>
      <c r="KQ152" s="233"/>
      <c r="KR152" s="233"/>
      <c r="KS152" s="233"/>
      <c r="KT152" s="233"/>
      <c r="KU152" s="233"/>
      <c r="KV152" s="233"/>
      <c r="KW152" s="233"/>
      <c r="KX152" s="233"/>
      <c r="KY152" s="233"/>
      <c r="KZ152" s="233"/>
      <c r="LA152" s="233"/>
      <c r="LB152" s="233"/>
      <c r="LC152" s="233"/>
      <c r="LD152" s="233"/>
      <c r="LE152" s="233"/>
      <c r="LF152" s="233"/>
      <c r="LG152" s="233"/>
      <c r="LH152" s="233"/>
      <c r="LI152" s="233"/>
      <c r="LJ152" s="233"/>
      <c r="LK152" s="233"/>
      <c r="LL152" s="233"/>
      <c r="LM152" s="233"/>
      <c r="LN152" s="233"/>
      <c r="LO152" s="233"/>
      <c r="LP152" s="233"/>
      <c r="LQ152" s="233"/>
      <c r="LR152" s="233"/>
      <c r="LS152" s="233"/>
      <c r="LT152" s="233"/>
      <c r="LU152" s="233"/>
      <c r="LV152" s="233"/>
      <c r="LW152" s="233"/>
      <c r="LX152" s="233"/>
      <c r="LY152" s="233"/>
      <c r="LZ152" s="233"/>
      <c r="MA152" s="233"/>
      <c r="MB152" s="233"/>
      <c r="MC152" s="233"/>
      <c r="MD152" s="233"/>
      <c r="ME152" s="233"/>
      <c r="MF152" s="233"/>
      <c r="MG152" s="233"/>
      <c r="MH152" s="233"/>
      <c r="MI152" s="233"/>
      <c r="MJ152" s="233"/>
      <c r="MK152" s="233"/>
      <c r="ML152" s="233"/>
      <c r="MM152" s="233"/>
      <c r="MN152" s="233"/>
      <c r="MO152" s="233"/>
      <c r="MP152" s="233"/>
      <c r="MQ152" s="233"/>
      <c r="MR152" s="233"/>
      <c r="MS152" s="233"/>
      <c r="MT152" s="233"/>
      <c r="MU152" s="233"/>
      <c r="MV152" s="233"/>
      <c r="MW152" s="233"/>
      <c r="MX152" s="233"/>
      <c r="MY152" s="233"/>
      <c r="MZ152" s="233"/>
      <c r="NA152" s="233"/>
      <c r="NB152" s="233"/>
      <c r="NC152" s="233"/>
      <c r="ND152" s="233"/>
      <c r="NE152" s="233"/>
      <c r="NF152" s="233"/>
      <c r="NG152" s="233"/>
      <c r="NH152" s="233"/>
      <c r="NI152" s="233"/>
      <c r="NJ152" s="233"/>
      <c r="NK152" s="233"/>
      <c r="NL152" s="233"/>
      <c r="NM152" s="233"/>
      <c r="NN152" s="233"/>
      <c r="NO152" s="233"/>
      <c r="NP152" s="233"/>
      <c r="NQ152" s="233"/>
      <c r="NR152" s="233"/>
      <c r="NS152" s="233"/>
      <c r="NT152" s="233"/>
      <c r="NU152" s="233"/>
      <c r="NV152" s="233"/>
      <c r="NW152" s="233"/>
      <c r="NX152" s="233"/>
      <c r="NY152" s="233"/>
      <c r="NZ152" s="233"/>
      <c r="OA152" s="233"/>
      <c r="OB152" s="233"/>
      <c r="OC152" s="233"/>
      <c r="OD152" s="233"/>
      <c r="OE152" s="233"/>
      <c r="OF152" s="233"/>
      <c r="OG152" s="233"/>
      <c r="OH152" s="233"/>
      <c r="OI152" s="233"/>
      <c r="OJ152" s="233"/>
      <c r="OK152" s="233"/>
      <c r="OL152" s="233"/>
      <c r="OM152" s="233"/>
      <c r="ON152" s="233"/>
      <c r="OO152" s="233"/>
      <c r="OP152" s="233"/>
      <c r="OQ152" s="233"/>
      <c r="OR152" s="233"/>
      <c r="OS152" s="233"/>
      <c r="OT152" s="233"/>
      <c r="OU152" s="233"/>
      <c r="OV152" s="233"/>
      <c r="OW152" s="233"/>
      <c r="OX152" s="233"/>
      <c r="OY152" s="233"/>
      <c r="OZ152" s="233"/>
      <c r="PA152" s="233"/>
      <c r="PB152" s="233"/>
      <c r="PC152" s="233"/>
      <c r="PD152" s="233"/>
      <c r="PE152" s="233"/>
      <c r="PF152" s="233"/>
      <c r="PG152" s="233"/>
    </row>
    <row r="153" spans="1:423" ht="120" x14ac:dyDescent="0.25">
      <c r="A153" s="302"/>
      <c r="B153" s="518"/>
      <c r="C153" s="490"/>
      <c r="D153" s="490"/>
      <c r="E153" s="490"/>
      <c r="F153" s="490"/>
      <c r="G153" s="490"/>
      <c r="H153" s="490"/>
      <c r="I153" s="490"/>
      <c r="J153" s="305" t="s">
        <v>787</v>
      </c>
      <c r="K153" s="305" t="s">
        <v>486</v>
      </c>
      <c r="L153" s="305" t="s">
        <v>441</v>
      </c>
      <c r="M153" s="308">
        <v>1000</v>
      </c>
      <c r="N153" s="490"/>
      <c r="O153" s="490"/>
      <c r="P153" s="501"/>
      <c r="Q153" s="490"/>
      <c r="R153" s="490"/>
      <c r="S153" s="490"/>
      <c r="T153" s="490"/>
      <c r="U153" s="553"/>
      <c r="V153" s="553"/>
      <c r="W153" s="490"/>
      <c r="X153" s="490"/>
      <c r="Y153" s="553"/>
      <c r="Z153" s="490"/>
      <c r="AA153" s="490"/>
      <c r="AB153" s="553"/>
      <c r="AC153" s="490"/>
      <c r="AD153" s="503"/>
      <c r="AE153" s="490"/>
      <c r="AF153" s="490"/>
      <c r="AG153" s="490"/>
      <c r="AH153" s="512"/>
      <c r="AI153" s="515"/>
      <c r="AJ153" s="588"/>
    </row>
    <row r="154" spans="1:423" ht="24.75" thickBot="1" x14ac:dyDescent="0.3">
      <c r="A154" s="302"/>
      <c r="B154" s="526"/>
      <c r="C154" s="491"/>
      <c r="D154" s="491"/>
      <c r="E154" s="491"/>
      <c r="F154" s="491"/>
      <c r="G154" s="491"/>
      <c r="H154" s="491"/>
      <c r="I154" s="491"/>
      <c r="J154" s="306" t="s">
        <v>442</v>
      </c>
      <c r="K154" s="306" t="s">
        <v>443</v>
      </c>
      <c r="L154" s="306" t="s">
        <v>482</v>
      </c>
      <c r="M154" s="306">
        <v>1</v>
      </c>
      <c r="N154" s="491"/>
      <c r="O154" s="491"/>
      <c r="P154" s="502"/>
      <c r="Q154" s="491"/>
      <c r="R154" s="491"/>
      <c r="S154" s="491"/>
      <c r="T154" s="491"/>
      <c r="U154" s="561"/>
      <c r="V154" s="561"/>
      <c r="W154" s="491"/>
      <c r="X154" s="491"/>
      <c r="Y154" s="561"/>
      <c r="Z154" s="491"/>
      <c r="AA154" s="491"/>
      <c r="AB154" s="561"/>
      <c r="AC154" s="491"/>
      <c r="AD154" s="507"/>
      <c r="AE154" s="491"/>
      <c r="AF154" s="491"/>
      <c r="AG154" s="491"/>
      <c r="AH154" s="513"/>
      <c r="AI154" s="516"/>
      <c r="AJ154" s="589"/>
    </row>
    <row r="155" spans="1:423" ht="36" customHeight="1" x14ac:dyDescent="0.25">
      <c r="A155" s="302"/>
      <c r="B155" s="590" t="s">
        <v>790</v>
      </c>
      <c r="C155" s="593" t="s">
        <v>791</v>
      </c>
      <c r="D155" s="489" t="s">
        <v>474</v>
      </c>
      <c r="E155" s="500" t="s">
        <v>607</v>
      </c>
      <c r="F155" s="500" t="s">
        <v>745</v>
      </c>
      <c r="G155" s="593" t="s">
        <v>476</v>
      </c>
      <c r="H155" s="578" t="s">
        <v>83</v>
      </c>
      <c r="I155" s="578" t="s">
        <v>83</v>
      </c>
      <c r="J155" s="303" t="s">
        <v>483</v>
      </c>
      <c r="K155" s="303" t="s">
        <v>470</v>
      </c>
      <c r="L155" s="303" t="s">
        <v>484</v>
      </c>
      <c r="M155" s="303">
        <v>166800</v>
      </c>
      <c r="N155" s="575" t="s">
        <v>86</v>
      </c>
      <c r="O155" s="581" t="s">
        <v>87</v>
      </c>
      <c r="P155" s="584" t="s">
        <v>437</v>
      </c>
      <c r="Q155" s="584" t="s">
        <v>89</v>
      </c>
      <c r="R155" s="584" t="s">
        <v>90</v>
      </c>
      <c r="S155" s="604" t="s">
        <v>170</v>
      </c>
      <c r="T155" s="517">
        <f>U155+U158</f>
        <v>25356371</v>
      </c>
      <c r="U155" s="552">
        <f>+V155+Y155</f>
        <v>18608250</v>
      </c>
      <c r="V155" s="552">
        <v>12405500</v>
      </c>
      <c r="W155" s="575"/>
      <c r="X155" s="575"/>
      <c r="Y155" s="552">
        <v>6202750</v>
      </c>
      <c r="Z155" s="575"/>
      <c r="AA155" s="575"/>
      <c r="AB155" s="552">
        <v>6202750</v>
      </c>
      <c r="AC155" s="517" t="s">
        <v>92</v>
      </c>
      <c r="AD155" s="517">
        <f>+U155</f>
        <v>18608250</v>
      </c>
      <c r="AE155" s="578"/>
      <c r="AF155" s="578"/>
      <c r="AG155" s="578"/>
      <c r="AH155" s="601">
        <v>45992</v>
      </c>
      <c r="AI155" s="601">
        <v>46054</v>
      </c>
      <c r="AJ155" s="597"/>
    </row>
    <row r="156" spans="1:423" ht="48" customHeight="1" x14ac:dyDescent="0.25">
      <c r="A156" s="302"/>
      <c r="B156" s="591"/>
      <c r="C156" s="594"/>
      <c r="D156" s="490"/>
      <c r="E156" s="501"/>
      <c r="F156" s="501"/>
      <c r="G156" s="594"/>
      <c r="H156" s="579"/>
      <c r="I156" s="579"/>
      <c r="J156" s="305" t="s">
        <v>485</v>
      </c>
      <c r="K156" s="305" t="s">
        <v>486</v>
      </c>
      <c r="L156" s="305" t="s">
        <v>441</v>
      </c>
      <c r="M156" s="305">
        <v>10203</v>
      </c>
      <c r="N156" s="576"/>
      <c r="O156" s="582"/>
      <c r="P156" s="585"/>
      <c r="Q156" s="585"/>
      <c r="R156" s="585"/>
      <c r="S156" s="605"/>
      <c r="T156" s="503"/>
      <c r="U156" s="553"/>
      <c r="V156" s="553"/>
      <c r="W156" s="576"/>
      <c r="X156" s="576"/>
      <c r="Y156" s="553"/>
      <c r="Z156" s="576"/>
      <c r="AA156" s="576"/>
      <c r="AB156" s="553"/>
      <c r="AC156" s="503"/>
      <c r="AD156" s="503"/>
      <c r="AE156" s="579"/>
      <c r="AF156" s="579"/>
      <c r="AG156" s="579"/>
      <c r="AH156" s="602"/>
      <c r="AI156" s="602"/>
      <c r="AJ156" s="598"/>
    </row>
    <row r="157" spans="1:423" ht="73.5" customHeight="1" x14ac:dyDescent="0.25">
      <c r="A157" s="302"/>
      <c r="B157" s="591"/>
      <c r="C157" s="594"/>
      <c r="D157" s="490"/>
      <c r="E157" s="501"/>
      <c r="F157" s="504"/>
      <c r="G157" s="596"/>
      <c r="H157" s="579"/>
      <c r="I157" s="579"/>
      <c r="J157" s="305" t="s">
        <v>442</v>
      </c>
      <c r="K157" s="305" t="s">
        <v>443</v>
      </c>
      <c r="L157" s="305" t="s">
        <v>482</v>
      </c>
      <c r="M157" s="305">
        <v>1</v>
      </c>
      <c r="N157" s="576"/>
      <c r="O157" s="582"/>
      <c r="P157" s="585"/>
      <c r="Q157" s="585"/>
      <c r="R157" s="585"/>
      <c r="S157" s="605"/>
      <c r="T157" s="503"/>
      <c r="U157" s="553"/>
      <c r="V157" s="553"/>
      <c r="W157" s="576"/>
      <c r="X157" s="576"/>
      <c r="Y157" s="553"/>
      <c r="Z157" s="576"/>
      <c r="AA157" s="576"/>
      <c r="AB157" s="553"/>
      <c r="AC157" s="503"/>
      <c r="AD157" s="503"/>
      <c r="AE157" s="579"/>
      <c r="AF157" s="579"/>
      <c r="AG157" s="579"/>
      <c r="AH157" s="602"/>
      <c r="AI157" s="602"/>
      <c r="AJ157" s="598"/>
    </row>
    <row r="158" spans="1:423" ht="72" customHeight="1" x14ac:dyDescent="0.25">
      <c r="A158" s="302"/>
      <c r="B158" s="591"/>
      <c r="C158" s="594"/>
      <c r="D158" s="490"/>
      <c r="E158" s="501"/>
      <c r="F158" s="490" t="s">
        <v>743</v>
      </c>
      <c r="G158" s="600" t="s">
        <v>879</v>
      </c>
      <c r="H158" s="579"/>
      <c r="I158" s="579"/>
      <c r="J158" s="305"/>
      <c r="K158" s="305"/>
      <c r="L158" s="305"/>
      <c r="M158" s="305"/>
      <c r="N158" s="576"/>
      <c r="O158" s="582"/>
      <c r="P158" s="585"/>
      <c r="Q158" s="585"/>
      <c r="R158" s="585"/>
      <c r="S158" s="605"/>
      <c r="T158" s="503"/>
      <c r="U158" s="553">
        <f>+V158+Y158</f>
        <v>6748121</v>
      </c>
      <c r="V158" s="553">
        <v>4498747</v>
      </c>
      <c r="W158" s="576"/>
      <c r="X158" s="576"/>
      <c r="Y158" s="553">
        <v>2249374</v>
      </c>
      <c r="Z158" s="576"/>
      <c r="AA158" s="576"/>
      <c r="AB158" s="553"/>
      <c r="AC158" s="503"/>
      <c r="AD158" s="503"/>
      <c r="AE158" s="579"/>
      <c r="AF158" s="579"/>
      <c r="AG158" s="579"/>
      <c r="AH158" s="602"/>
      <c r="AI158" s="602"/>
      <c r="AJ158" s="598"/>
    </row>
    <row r="159" spans="1:423" ht="48" customHeight="1" x14ac:dyDescent="0.25">
      <c r="A159" s="302"/>
      <c r="B159" s="591"/>
      <c r="C159" s="594"/>
      <c r="D159" s="490"/>
      <c r="E159" s="501"/>
      <c r="F159" s="490"/>
      <c r="G159" s="594"/>
      <c r="H159" s="579"/>
      <c r="I159" s="579"/>
      <c r="J159" s="305"/>
      <c r="K159" s="305"/>
      <c r="L159" s="305"/>
      <c r="M159" s="305"/>
      <c r="N159" s="576"/>
      <c r="O159" s="582"/>
      <c r="P159" s="585"/>
      <c r="Q159" s="585"/>
      <c r="R159" s="585"/>
      <c r="S159" s="605"/>
      <c r="T159" s="503"/>
      <c r="U159" s="553"/>
      <c r="V159" s="553"/>
      <c r="W159" s="576"/>
      <c r="X159" s="576"/>
      <c r="Y159" s="553"/>
      <c r="Z159" s="576"/>
      <c r="AA159" s="576"/>
      <c r="AB159" s="553"/>
      <c r="AC159" s="503"/>
      <c r="AD159" s="503"/>
      <c r="AE159" s="579"/>
      <c r="AF159" s="579"/>
      <c r="AG159" s="579"/>
      <c r="AH159" s="602"/>
      <c r="AI159" s="602"/>
      <c r="AJ159" s="598"/>
    </row>
    <row r="160" spans="1:423" x14ac:dyDescent="0.25">
      <c r="A160" s="302"/>
      <c r="B160" s="591"/>
      <c r="C160" s="594"/>
      <c r="D160" s="490"/>
      <c r="E160" s="501"/>
      <c r="F160" s="490"/>
      <c r="G160" s="594"/>
      <c r="H160" s="579"/>
      <c r="I160" s="579"/>
      <c r="J160" s="305"/>
      <c r="K160" s="305"/>
      <c r="L160" s="305"/>
      <c r="M160" s="305"/>
      <c r="N160" s="576"/>
      <c r="O160" s="582"/>
      <c r="P160" s="585"/>
      <c r="Q160" s="585"/>
      <c r="R160" s="585"/>
      <c r="S160" s="605"/>
      <c r="T160" s="503"/>
      <c r="U160" s="553"/>
      <c r="V160" s="553"/>
      <c r="W160" s="576"/>
      <c r="X160" s="576"/>
      <c r="Y160" s="553"/>
      <c r="Z160" s="576"/>
      <c r="AA160" s="576"/>
      <c r="AB160" s="553"/>
      <c r="AC160" s="503"/>
      <c r="AD160" s="503"/>
      <c r="AE160" s="579"/>
      <c r="AF160" s="579"/>
      <c r="AG160" s="579"/>
      <c r="AH160" s="602"/>
      <c r="AI160" s="602"/>
      <c r="AJ160" s="598"/>
    </row>
    <row r="161" spans="1:2507" ht="36" customHeight="1" x14ac:dyDescent="0.25">
      <c r="A161" s="302"/>
      <c r="B161" s="591"/>
      <c r="C161" s="594"/>
      <c r="D161" s="490"/>
      <c r="E161" s="501"/>
      <c r="F161" s="490"/>
      <c r="G161" s="594"/>
      <c r="H161" s="579"/>
      <c r="I161" s="579"/>
      <c r="J161" s="305"/>
      <c r="K161" s="305"/>
      <c r="L161" s="305"/>
      <c r="M161" s="305"/>
      <c r="N161" s="576"/>
      <c r="O161" s="582"/>
      <c r="P161" s="585"/>
      <c r="Q161" s="585"/>
      <c r="R161" s="585"/>
      <c r="S161" s="605"/>
      <c r="T161" s="503"/>
      <c r="U161" s="553"/>
      <c r="V161" s="553"/>
      <c r="W161" s="576"/>
      <c r="X161" s="576"/>
      <c r="Y161" s="553"/>
      <c r="Z161" s="576"/>
      <c r="AA161" s="576"/>
      <c r="AB161" s="553"/>
      <c r="AC161" s="503"/>
      <c r="AD161" s="503"/>
      <c r="AE161" s="579"/>
      <c r="AF161" s="579"/>
      <c r="AG161" s="579"/>
      <c r="AH161" s="602"/>
      <c r="AI161" s="602"/>
      <c r="AJ161" s="598"/>
    </row>
    <row r="162" spans="1:2507" ht="48" customHeight="1" x14ac:dyDescent="0.25">
      <c r="A162" s="302"/>
      <c r="B162" s="591"/>
      <c r="C162" s="594"/>
      <c r="D162" s="490"/>
      <c r="E162" s="501"/>
      <c r="F162" s="490"/>
      <c r="G162" s="594"/>
      <c r="H162" s="579"/>
      <c r="I162" s="579"/>
      <c r="J162" s="305"/>
      <c r="K162" s="305"/>
      <c r="L162" s="305"/>
      <c r="M162" s="305"/>
      <c r="N162" s="576"/>
      <c r="O162" s="582"/>
      <c r="P162" s="585"/>
      <c r="Q162" s="585"/>
      <c r="R162" s="585"/>
      <c r="S162" s="605"/>
      <c r="T162" s="503"/>
      <c r="U162" s="553"/>
      <c r="V162" s="553"/>
      <c r="W162" s="576"/>
      <c r="X162" s="576"/>
      <c r="Y162" s="553"/>
      <c r="Z162" s="576"/>
      <c r="AA162" s="576"/>
      <c r="AB162" s="553"/>
      <c r="AC162" s="503"/>
      <c r="AD162" s="503"/>
      <c r="AE162" s="579"/>
      <c r="AF162" s="579"/>
      <c r="AG162" s="579"/>
      <c r="AH162" s="602"/>
      <c r="AI162" s="602"/>
      <c r="AJ162" s="598"/>
    </row>
    <row r="163" spans="1:2507" ht="15.75" thickBot="1" x14ac:dyDescent="0.3">
      <c r="A163" s="302"/>
      <c r="B163" s="592"/>
      <c r="C163" s="595"/>
      <c r="D163" s="491"/>
      <c r="E163" s="502"/>
      <c r="F163" s="491"/>
      <c r="G163" s="595"/>
      <c r="H163" s="580"/>
      <c r="I163" s="580"/>
      <c r="J163" s="306"/>
      <c r="K163" s="306"/>
      <c r="L163" s="306"/>
      <c r="M163" s="306"/>
      <c r="N163" s="577"/>
      <c r="O163" s="583"/>
      <c r="P163" s="586"/>
      <c r="Q163" s="586"/>
      <c r="R163" s="586"/>
      <c r="S163" s="606"/>
      <c r="T163" s="507"/>
      <c r="U163" s="561"/>
      <c r="V163" s="561"/>
      <c r="W163" s="577"/>
      <c r="X163" s="577"/>
      <c r="Y163" s="561"/>
      <c r="Z163" s="577"/>
      <c r="AA163" s="577"/>
      <c r="AB163" s="561"/>
      <c r="AC163" s="507"/>
      <c r="AD163" s="507"/>
      <c r="AE163" s="580"/>
      <c r="AF163" s="580"/>
      <c r="AG163" s="580"/>
      <c r="AH163" s="603"/>
      <c r="AI163" s="603"/>
      <c r="AJ163" s="599"/>
    </row>
    <row r="164" spans="1:2507" s="326" customFormat="1" ht="48" x14ac:dyDescent="0.25">
      <c r="A164" s="325"/>
      <c r="B164" s="486" t="s">
        <v>829</v>
      </c>
      <c r="C164" s="489" t="s">
        <v>830</v>
      </c>
      <c r="D164" s="489" t="s">
        <v>784</v>
      </c>
      <c r="E164" s="489" t="s">
        <v>607</v>
      </c>
      <c r="F164" s="489" t="s">
        <v>831</v>
      </c>
      <c r="G164" s="489" t="s">
        <v>605</v>
      </c>
      <c r="H164" s="489" t="s">
        <v>83</v>
      </c>
      <c r="I164" s="489" t="s">
        <v>83</v>
      </c>
      <c r="J164" s="303" t="s">
        <v>786</v>
      </c>
      <c r="K164" s="303" t="s">
        <v>470</v>
      </c>
      <c r="L164" s="303" t="s">
        <v>471</v>
      </c>
      <c r="M164" s="324">
        <v>1755</v>
      </c>
      <c r="N164" s="489" t="s">
        <v>86</v>
      </c>
      <c r="O164" s="489" t="s">
        <v>832</v>
      </c>
      <c r="P164" s="489" t="s">
        <v>437</v>
      </c>
      <c r="Q164" s="489" t="s">
        <v>89</v>
      </c>
      <c r="R164" s="489" t="s">
        <v>90</v>
      </c>
      <c r="S164" s="489" t="s">
        <v>170</v>
      </c>
      <c r="T164" s="517">
        <f>U164</f>
        <v>442000</v>
      </c>
      <c r="U164" s="552">
        <f>+V164+Y164</f>
        <v>442000</v>
      </c>
      <c r="V164" s="552">
        <v>260000</v>
      </c>
      <c r="W164" s="489" t="s">
        <v>455</v>
      </c>
      <c r="X164" s="489" t="s">
        <v>455</v>
      </c>
      <c r="Y164" s="552">
        <v>182000</v>
      </c>
      <c r="Z164" s="489" t="s">
        <v>455</v>
      </c>
      <c r="AA164" s="489" t="s">
        <v>455</v>
      </c>
      <c r="AB164" s="552">
        <v>78000</v>
      </c>
      <c r="AC164" s="489" t="s">
        <v>92</v>
      </c>
      <c r="AD164" s="517">
        <f>+U164</f>
        <v>442000</v>
      </c>
      <c r="AE164" s="489" t="s">
        <v>171</v>
      </c>
      <c r="AF164" s="489" t="s">
        <v>171</v>
      </c>
      <c r="AG164" s="489" t="s">
        <v>171</v>
      </c>
      <c r="AH164" s="511">
        <v>46174</v>
      </c>
      <c r="AI164" s="511">
        <v>46235</v>
      </c>
      <c r="AJ164" s="587"/>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c r="CF164" s="233"/>
      <c r="CG164" s="233"/>
      <c r="CH164" s="233"/>
      <c r="CI164" s="233"/>
      <c r="CJ164" s="233"/>
      <c r="CK164" s="233"/>
      <c r="CL164" s="233"/>
      <c r="CM164" s="233"/>
      <c r="CN164" s="233"/>
      <c r="CO164" s="233"/>
      <c r="CP164" s="233"/>
      <c r="CQ164" s="233"/>
      <c r="CR164" s="233"/>
      <c r="CS164" s="233"/>
      <c r="CT164" s="233"/>
      <c r="CU164" s="233"/>
      <c r="CV164" s="233"/>
      <c r="CW164" s="233"/>
      <c r="CX164" s="233"/>
      <c r="CY164" s="233"/>
      <c r="CZ164" s="233"/>
      <c r="DA164" s="233"/>
      <c r="DB164" s="233"/>
      <c r="DC164" s="233"/>
      <c r="DD164" s="233"/>
      <c r="DE164" s="233"/>
      <c r="DF164" s="233"/>
      <c r="DG164" s="233"/>
      <c r="DH164" s="233"/>
      <c r="DI164" s="233"/>
      <c r="DJ164" s="233"/>
      <c r="DK164" s="233"/>
      <c r="DL164" s="233"/>
      <c r="DM164" s="233"/>
      <c r="DN164" s="233"/>
      <c r="DO164" s="233"/>
      <c r="DP164" s="233"/>
      <c r="DQ164" s="233"/>
      <c r="DR164" s="233"/>
      <c r="DS164" s="233"/>
      <c r="DT164" s="233"/>
      <c r="DU164" s="233"/>
      <c r="DV164" s="233"/>
      <c r="DW164" s="233"/>
      <c r="DX164" s="233"/>
      <c r="DY164" s="233"/>
      <c r="DZ164" s="233"/>
      <c r="EA164" s="233"/>
      <c r="EB164" s="233"/>
      <c r="EC164" s="233"/>
      <c r="ED164" s="233"/>
      <c r="EE164" s="233"/>
      <c r="EF164" s="233"/>
      <c r="EG164" s="233"/>
      <c r="EH164" s="233"/>
      <c r="EI164" s="233"/>
      <c r="EJ164" s="233"/>
      <c r="EK164" s="233"/>
      <c r="EL164" s="233"/>
      <c r="EM164" s="233"/>
      <c r="EN164" s="233"/>
      <c r="EO164" s="233"/>
      <c r="EP164" s="233"/>
      <c r="EQ164" s="233"/>
      <c r="ER164" s="233"/>
      <c r="ES164" s="233"/>
      <c r="ET164" s="233"/>
      <c r="EU164" s="233"/>
      <c r="EV164" s="233"/>
      <c r="EW164" s="233"/>
      <c r="EX164" s="233"/>
      <c r="EY164" s="233"/>
      <c r="EZ164" s="233"/>
      <c r="FA164" s="233"/>
      <c r="FB164" s="233"/>
      <c r="FC164" s="233"/>
      <c r="FD164" s="233"/>
      <c r="FE164" s="233"/>
      <c r="FF164" s="233"/>
      <c r="FG164" s="233"/>
      <c r="FH164" s="233"/>
      <c r="FI164" s="233"/>
      <c r="FJ164" s="233"/>
      <c r="FK164" s="233"/>
      <c r="FL164" s="233"/>
      <c r="FM164" s="233"/>
      <c r="FN164" s="233"/>
      <c r="FO164" s="233"/>
      <c r="FP164" s="233"/>
      <c r="FQ164" s="233"/>
      <c r="FR164" s="233"/>
      <c r="FS164" s="233"/>
      <c r="FT164" s="233"/>
      <c r="FU164" s="233"/>
      <c r="FV164" s="233"/>
      <c r="FW164" s="233"/>
      <c r="FX164" s="233"/>
      <c r="FY164" s="233"/>
      <c r="FZ164" s="233"/>
      <c r="GA164" s="233"/>
      <c r="GB164" s="233"/>
      <c r="GC164" s="233"/>
      <c r="GD164" s="233"/>
      <c r="GE164" s="233"/>
      <c r="GF164" s="233"/>
      <c r="GG164" s="233"/>
      <c r="GH164" s="233"/>
      <c r="GI164" s="233"/>
      <c r="GJ164" s="233"/>
      <c r="GK164" s="233"/>
      <c r="GL164" s="233"/>
      <c r="GM164" s="233"/>
      <c r="GN164" s="233"/>
      <c r="GO164" s="233"/>
      <c r="GP164" s="233"/>
      <c r="GQ164" s="233"/>
      <c r="GR164" s="233"/>
      <c r="GS164" s="233"/>
      <c r="GT164" s="233"/>
      <c r="GU164" s="233"/>
      <c r="GV164" s="233"/>
      <c r="GW164" s="233"/>
      <c r="GX164" s="233"/>
      <c r="GY164" s="233"/>
      <c r="GZ164" s="233"/>
      <c r="HA164" s="233"/>
      <c r="HB164" s="233"/>
      <c r="HC164" s="233"/>
      <c r="HD164" s="233"/>
      <c r="HE164" s="233"/>
      <c r="HF164" s="233"/>
      <c r="HG164" s="233"/>
      <c r="HH164" s="233"/>
      <c r="HI164" s="233"/>
      <c r="HJ164" s="233"/>
      <c r="HK164" s="233"/>
      <c r="HL164" s="233"/>
      <c r="HM164" s="233"/>
      <c r="HN164" s="233"/>
      <c r="HO164" s="233"/>
      <c r="HP164" s="233"/>
      <c r="HQ164" s="233"/>
      <c r="HR164" s="233"/>
      <c r="HS164" s="233"/>
      <c r="HT164" s="233"/>
      <c r="HU164" s="233"/>
      <c r="HV164" s="233"/>
      <c r="HW164" s="233"/>
      <c r="HX164" s="233"/>
      <c r="HY164" s="233"/>
      <c r="HZ164" s="233"/>
      <c r="IA164" s="233"/>
      <c r="IB164" s="233"/>
      <c r="IC164" s="233"/>
      <c r="ID164" s="233"/>
      <c r="IE164" s="233"/>
      <c r="IF164" s="233"/>
      <c r="IG164" s="233"/>
      <c r="IH164" s="233"/>
      <c r="II164" s="233"/>
      <c r="IJ164" s="233"/>
      <c r="IK164" s="233"/>
      <c r="IL164" s="233"/>
      <c r="IM164" s="233"/>
      <c r="IN164" s="233"/>
      <c r="IO164" s="233"/>
      <c r="IP164" s="233"/>
      <c r="IQ164" s="233"/>
      <c r="IR164" s="233"/>
      <c r="IS164" s="233"/>
      <c r="IT164" s="233"/>
      <c r="IU164" s="233"/>
      <c r="IV164" s="233"/>
      <c r="IW164" s="233"/>
      <c r="IX164" s="233"/>
      <c r="IY164" s="233"/>
      <c r="IZ164" s="233"/>
      <c r="JA164" s="233"/>
      <c r="JB164" s="233"/>
      <c r="JC164" s="233"/>
      <c r="JD164" s="233"/>
      <c r="JE164" s="233"/>
      <c r="JF164" s="233"/>
      <c r="JG164" s="233"/>
      <c r="JH164" s="233"/>
      <c r="JI164" s="233"/>
      <c r="JJ164" s="233"/>
      <c r="JK164" s="233"/>
      <c r="JL164" s="233"/>
      <c r="JM164" s="233"/>
      <c r="JN164" s="233"/>
      <c r="JO164" s="233"/>
      <c r="JP164" s="233"/>
      <c r="JQ164" s="233"/>
      <c r="JR164" s="233"/>
      <c r="JS164" s="233"/>
      <c r="JT164" s="233"/>
      <c r="JU164" s="233"/>
      <c r="JV164" s="233"/>
      <c r="JW164" s="233"/>
      <c r="JX164" s="233"/>
      <c r="JY164" s="233"/>
      <c r="JZ164" s="233"/>
      <c r="KA164" s="233"/>
      <c r="KB164" s="233"/>
      <c r="KC164" s="233"/>
      <c r="KD164" s="233"/>
      <c r="KE164" s="233"/>
      <c r="KF164" s="233"/>
      <c r="KG164" s="233"/>
      <c r="KH164" s="233"/>
      <c r="KI164" s="233"/>
      <c r="KJ164" s="233"/>
      <c r="KK164" s="233"/>
      <c r="KL164" s="233"/>
      <c r="KM164" s="233"/>
      <c r="KN164" s="233"/>
      <c r="KO164" s="233"/>
      <c r="KP164" s="233"/>
      <c r="KQ164" s="233"/>
      <c r="KR164" s="233"/>
      <c r="KS164" s="233"/>
      <c r="KT164" s="233"/>
      <c r="KU164" s="233"/>
      <c r="KV164" s="233"/>
      <c r="KW164" s="233"/>
      <c r="KX164" s="233"/>
      <c r="KY164" s="233"/>
      <c r="KZ164" s="233"/>
      <c r="LA164" s="233"/>
      <c r="LB164" s="233"/>
      <c r="LC164" s="233"/>
      <c r="LD164" s="233"/>
      <c r="LE164" s="233"/>
      <c r="LF164" s="233"/>
      <c r="LG164" s="233"/>
      <c r="LH164" s="233"/>
      <c r="LI164" s="233"/>
      <c r="LJ164" s="233"/>
      <c r="LK164" s="233"/>
      <c r="LL164" s="233"/>
      <c r="LM164" s="233"/>
      <c r="LN164" s="233"/>
      <c r="LO164" s="233"/>
      <c r="LP164" s="233"/>
      <c r="LQ164" s="233"/>
      <c r="LR164" s="233"/>
      <c r="LS164" s="233"/>
      <c r="LT164" s="233"/>
      <c r="LU164" s="233"/>
      <c r="LV164" s="233"/>
      <c r="LW164" s="233"/>
      <c r="LX164" s="233"/>
      <c r="LY164" s="233"/>
      <c r="LZ164" s="233"/>
      <c r="MA164" s="233"/>
      <c r="MB164" s="233"/>
      <c r="MC164" s="233"/>
      <c r="MD164" s="233"/>
      <c r="ME164" s="233"/>
      <c r="MF164" s="233"/>
      <c r="MG164" s="233"/>
      <c r="MH164" s="233"/>
      <c r="MI164" s="233"/>
      <c r="MJ164" s="233"/>
      <c r="MK164" s="233"/>
      <c r="ML164" s="233"/>
      <c r="MM164" s="233"/>
      <c r="MN164" s="233"/>
      <c r="MO164" s="233"/>
      <c r="MP164" s="233"/>
      <c r="MQ164" s="233"/>
      <c r="MR164" s="233"/>
      <c r="MS164" s="233"/>
      <c r="MT164" s="233"/>
      <c r="MU164" s="233"/>
      <c r="MV164" s="233"/>
      <c r="MW164" s="233"/>
      <c r="MX164" s="233"/>
      <c r="MY164" s="233"/>
      <c r="MZ164" s="233"/>
      <c r="NA164" s="233"/>
      <c r="NB164" s="233"/>
      <c r="NC164" s="233"/>
      <c r="ND164" s="233"/>
      <c r="NE164" s="233"/>
      <c r="NF164" s="233"/>
      <c r="NG164" s="233"/>
      <c r="NH164" s="233"/>
      <c r="NI164" s="233"/>
      <c r="NJ164" s="233"/>
      <c r="NK164" s="233"/>
      <c r="NL164" s="233"/>
      <c r="NM164" s="233"/>
      <c r="NN164" s="233"/>
      <c r="NO164" s="233"/>
      <c r="NP164" s="233"/>
      <c r="NQ164" s="233"/>
      <c r="NR164" s="233"/>
      <c r="NS164" s="233"/>
      <c r="NT164" s="233"/>
      <c r="NU164" s="233"/>
      <c r="NV164" s="233"/>
      <c r="NW164" s="233"/>
      <c r="NX164" s="233"/>
      <c r="NY164" s="233"/>
      <c r="NZ164" s="233"/>
      <c r="OA164" s="233"/>
      <c r="OB164" s="233"/>
      <c r="OC164" s="233"/>
      <c r="OD164" s="233"/>
      <c r="OE164" s="233"/>
      <c r="OF164" s="233"/>
      <c r="OG164" s="233"/>
      <c r="OH164" s="233"/>
      <c r="OI164" s="233"/>
      <c r="OJ164" s="233"/>
      <c r="OK164" s="233"/>
      <c r="OL164" s="233"/>
      <c r="OM164" s="233"/>
      <c r="ON164" s="233"/>
      <c r="OO164" s="233"/>
      <c r="OP164" s="233"/>
      <c r="OQ164" s="233"/>
      <c r="OR164" s="233"/>
      <c r="OS164" s="233"/>
      <c r="OT164" s="233"/>
      <c r="OU164" s="233"/>
      <c r="OV164" s="233"/>
      <c r="OW164" s="233"/>
      <c r="OX164" s="233"/>
      <c r="OY164" s="233"/>
      <c r="OZ164" s="233"/>
      <c r="PA164" s="233"/>
      <c r="PB164" s="233"/>
      <c r="PC164" s="233"/>
      <c r="PD164" s="233"/>
      <c r="PE164" s="233"/>
      <c r="PF164" s="233"/>
      <c r="PG164" s="233"/>
      <c r="PH164" s="233"/>
      <c r="PI164" s="233"/>
      <c r="PJ164" s="233"/>
      <c r="PK164" s="233"/>
      <c r="PL164" s="233"/>
      <c r="PM164" s="233"/>
      <c r="PN164" s="233"/>
      <c r="PO164" s="233"/>
      <c r="PP164" s="233"/>
      <c r="PQ164" s="233"/>
      <c r="PR164" s="233"/>
      <c r="PS164" s="233"/>
      <c r="PT164" s="233"/>
      <c r="PU164" s="233"/>
      <c r="PV164" s="233"/>
      <c r="PW164" s="233"/>
      <c r="PX164" s="233"/>
      <c r="PY164" s="233"/>
      <c r="PZ164" s="233"/>
      <c r="QA164" s="233"/>
      <c r="QB164" s="233"/>
      <c r="QC164" s="233"/>
      <c r="QD164" s="233"/>
      <c r="QE164" s="233"/>
      <c r="QF164" s="233"/>
      <c r="QG164" s="233"/>
      <c r="QH164" s="233"/>
      <c r="QI164" s="233"/>
      <c r="QJ164" s="233"/>
      <c r="QK164" s="233"/>
      <c r="QL164" s="233"/>
      <c r="QM164" s="233"/>
      <c r="QN164" s="233"/>
      <c r="QO164" s="233"/>
      <c r="QP164" s="233"/>
      <c r="QQ164" s="233"/>
      <c r="QR164" s="233"/>
      <c r="QS164" s="233"/>
      <c r="QT164" s="233"/>
      <c r="QU164" s="233"/>
      <c r="QV164" s="233"/>
      <c r="QW164" s="233"/>
      <c r="QX164" s="233"/>
      <c r="QY164" s="233"/>
      <c r="QZ164" s="233"/>
      <c r="RA164" s="233"/>
      <c r="RB164" s="233"/>
      <c r="RC164" s="233"/>
      <c r="RD164" s="233"/>
      <c r="RE164" s="233"/>
      <c r="RF164" s="233"/>
      <c r="RG164" s="233"/>
      <c r="RH164" s="233"/>
      <c r="RI164" s="233"/>
      <c r="RJ164" s="233"/>
      <c r="RK164" s="233"/>
      <c r="RL164" s="233"/>
      <c r="RM164" s="233"/>
      <c r="RN164" s="233"/>
      <c r="RO164" s="233"/>
      <c r="RP164" s="233"/>
      <c r="RQ164" s="233"/>
      <c r="RR164" s="233"/>
      <c r="RS164" s="233"/>
      <c r="RT164" s="233"/>
      <c r="RU164" s="233"/>
      <c r="RV164" s="233"/>
      <c r="RW164" s="233"/>
      <c r="RX164" s="233"/>
      <c r="RY164" s="233"/>
      <c r="RZ164" s="233"/>
      <c r="SA164" s="233"/>
      <c r="SB164" s="233"/>
      <c r="SC164" s="233"/>
      <c r="SD164" s="233"/>
      <c r="SE164" s="233"/>
      <c r="SF164" s="233"/>
      <c r="SG164" s="233"/>
      <c r="SH164" s="233"/>
      <c r="SI164" s="233"/>
      <c r="SJ164" s="233"/>
      <c r="SK164" s="233"/>
      <c r="SL164" s="233"/>
      <c r="SM164" s="233"/>
      <c r="SN164" s="233"/>
      <c r="SO164" s="233"/>
      <c r="SP164" s="233"/>
      <c r="SQ164" s="233"/>
      <c r="SR164" s="233"/>
      <c r="SS164" s="233"/>
      <c r="ST164" s="233"/>
      <c r="SU164" s="233"/>
      <c r="SV164" s="233"/>
      <c r="SW164" s="233"/>
      <c r="SX164" s="233"/>
      <c r="SY164" s="233"/>
      <c r="SZ164" s="233"/>
      <c r="TA164" s="233"/>
      <c r="TB164" s="233"/>
      <c r="TC164" s="233"/>
      <c r="TD164" s="233"/>
      <c r="TE164" s="233"/>
      <c r="TF164" s="233"/>
      <c r="TG164" s="233"/>
      <c r="TH164" s="233"/>
      <c r="TI164" s="233"/>
      <c r="TJ164" s="233"/>
      <c r="TK164" s="233"/>
      <c r="TL164" s="233"/>
      <c r="TM164" s="233"/>
      <c r="TN164" s="233"/>
      <c r="TO164" s="233"/>
      <c r="TP164" s="233"/>
      <c r="TQ164" s="233"/>
      <c r="TR164" s="233"/>
      <c r="TS164" s="233"/>
      <c r="TT164" s="233"/>
      <c r="TU164" s="233"/>
      <c r="TV164" s="233"/>
      <c r="TW164" s="233"/>
      <c r="TX164" s="233"/>
      <c r="TY164" s="233"/>
      <c r="TZ164" s="233"/>
      <c r="UA164" s="233"/>
      <c r="UB164" s="233"/>
      <c r="UC164" s="233"/>
      <c r="UD164" s="233"/>
      <c r="UE164" s="233"/>
      <c r="UF164" s="233"/>
      <c r="UG164" s="233"/>
      <c r="UH164" s="233"/>
      <c r="UI164" s="233"/>
      <c r="UJ164" s="233"/>
      <c r="UK164" s="233"/>
      <c r="UL164" s="233"/>
      <c r="UM164" s="233"/>
      <c r="UN164" s="233"/>
      <c r="UO164" s="233"/>
      <c r="UP164" s="233"/>
      <c r="UQ164" s="233"/>
      <c r="UR164" s="233"/>
      <c r="US164" s="233"/>
      <c r="UT164" s="233"/>
      <c r="UU164" s="233"/>
      <c r="UV164" s="233"/>
      <c r="UW164" s="233"/>
      <c r="UX164" s="233"/>
      <c r="UY164" s="233"/>
      <c r="UZ164" s="233"/>
      <c r="VA164" s="233"/>
      <c r="VB164" s="233"/>
      <c r="VC164" s="233"/>
      <c r="VD164" s="233"/>
      <c r="VE164" s="233"/>
      <c r="VF164" s="233"/>
      <c r="VG164" s="233"/>
      <c r="VH164" s="233"/>
      <c r="VI164" s="233"/>
      <c r="VJ164" s="233"/>
      <c r="VK164" s="233"/>
      <c r="VL164" s="233"/>
      <c r="VM164" s="233"/>
      <c r="VN164" s="233"/>
      <c r="VO164" s="233"/>
      <c r="VP164" s="233"/>
      <c r="VQ164" s="233"/>
      <c r="VR164" s="233"/>
      <c r="VS164" s="233"/>
      <c r="VT164" s="233"/>
      <c r="VU164" s="233"/>
      <c r="VV164" s="233"/>
      <c r="VW164" s="233"/>
      <c r="VX164" s="233"/>
      <c r="VY164" s="233"/>
      <c r="VZ164" s="233"/>
      <c r="WA164" s="233"/>
      <c r="WB164" s="233"/>
      <c r="WC164" s="233"/>
      <c r="WD164" s="233"/>
      <c r="WE164" s="233"/>
      <c r="WF164" s="233"/>
      <c r="WG164" s="233"/>
      <c r="WH164" s="233"/>
      <c r="WI164" s="233"/>
      <c r="WJ164" s="233"/>
      <c r="WK164" s="233"/>
      <c r="WL164" s="233"/>
      <c r="WM164" s="233"/>
      <c r="WN164" s="233"/>
      <c r="WO164" s="233"/>
      <c r="WP164" s="233"/>
      <c r="WQ164" s="233"/>
      <c r="WR164" s="233"/>
      <c r="WS164" s="233"/>
      <c r="WT164" s="233"/>
      <c r="WU164" s="233"/>
      <c r="WV164" s="233"/>
      <c r="WW164" s="233"/>
      <c r="WX164" s="233"/>
      <c r="WY164" s="233"/>
      <c r="WZ164" s="233"/>
      <c r="XA164" s="233"/>
      <c r="XB164" s="233"/>
      <c r="XC164" s="233"/>
      <c r="XD164" s="233"/>
      <c r="XE164" s="233"/>
      <c r="XF164" s="233"/>
      <c r="XG164" s="233"/>
      <c r="XH164" s="233"/>
      <c r="XI164" s="233"/>
      <c r="XJ164" s="233"/>
      <c r="XK164" s="233"/>
      <c r="XL164" s="233"/>
      <c r="XM164" s="233"/>
      <c r="XN164" s="233"/>
      <c r="XO164" s="233"/>
      <c r="XP164" s="233"/>
      <c r="XQ164" s="233"/>
      <c r="XR164" s="233"/>
      <c r="XS164" s="233"/>
      <c r="XT164" s="233"/>
      <c r="XU164" s="233"/>
      <c r="XV164" s="233"/>
      <c r="XW164" s="233"/>
      <c r="XX164" s="233"/>
      <c r="XY164" s="233"/>
      <c r="XZ164" s="233"/>
      <c r="YA164" s="233"/>
      <c r="YB164" s="233"/>
      <c r="YC164" s="233"/>
      <c r="YD164" s="233"/>
      <c r="YE164" s="233"/>
      <c r="YF164" s="233"/>
      <c r="YG164" s="233"/>
      <c r="YH164" s="233"/>
      <c r="YI164" s="233"/>
      <c r="YJ164" s="233"/>
      <c r="YK164" s="233"/>
      <c r="YL164" s="233"/>
      <c r="YM164" s="233"/>
      <c r="YN164" s="233"/>
      <c r="YO164" s="233"/>
      <c r="YP164" s="233"/>
      <c r="YQ164" s="233"/>
      <c r="YR164" s="233"/>
      <c r="YS164" s="233"/>
      <c r="YT164" s="233"/>
      <c r="YU164" s="233"/>
      <c r="YV164" s="233"/>
      <c r="YW164" s="233"/>
      <c r="YX164" s="233"/>
      <c r="YY164" s="233"/>
      <c r="YZ164" s="233"/>
      <c r="ZA164" s="233"/>
      <c r="ZB164" s="233"/>
      <c r="ZC164" s="233"/>
      <c r="ZD164" s="233"/>
      <c r="ZE164" s="233"/>
      <c r="ZF164" s="233"/>
      <c r="ZG164" s="233"/>
      <c r="ZH164" s="233"/>
      <c r="ZI164" s="233"/>
      <c r="ZJ164" s="233"/>
      <c r="ZK164" s="233"/>
      <c r="ZL164" s="233"/>
      <c r="ZM164" s="233"/>
      <c r="ZN164" s="233"/>
      <c r="ZO164" s="233"/>
      <c r="ZP164" s="233"/>
      <c r="ZQ164" s="233"/>
      <c r="ZR164" s="233"/>
      <c r="ZS164" s="233"/>
      <c r="ZT164" s="233"/>
      <c r="ZU164" s="233"/>
      <c r="ZV164" s="233"/>
      <c r="ZW164" s="233"/>
      <c r="ZX164" s="233"/>
      <c r="ZY164" s="233"/>
      <c r="ZZ164" s="233"/>
      <c r="AAA164" s="233"/>
      <c r="AAB164" s="233"/>
      <c r="AAC164" s="233"/>
      <c r="AAD164" s="233"/>
      <c r="AAE164" s="233"/>
      <c r="AAF164" s="233"/>
      <c r="AAG164" s="233"/>
      <c r="AAH164" s="233"/>
      <c r="AAI164" s="233"/>
      <c r="AAJ164" s="233"/>
      <c r="AAK164" s="233"/>
      <c r="AAL164" s="233"/>
      <c r="AAM164" s="233"/>
      <c r="AAN164" s="233"/>
      <c r="AAO164" s="233"/>
      <c r="AAP164" s="233"/>
      <c r="AAQ164" s="233"/>
      <c r="AAR164" s="233"/>
      <c r="AAS164" s="233"/>
      <c r="AAT164" s="233"/>
      <c r="AAU164" s="233"/>
      <c r="AAV164" s="233"/>
      <c r="AAW164" s="233"/>
      <c r="AAX164" s="233"/>
      <c r="AAY164" s="233"/>
      <c r="AAZ164" s="233"/>
      <c r="ABA164" s="233"/>
      <c r="ABB164" s="233"/>
      <c r="ABC164" s="233"/>
      <c r="ABD164" s="233"/>
      <c r="ABE164" s="233"/>
      <c r="ABF164" s="233"/>
      <c r="ABG164" s="233"/>
      <c r="ABH164" s="233"/>
      <c r="ABI164" s="233"/>
      <c r="ABJ164" s="233"/>
      <c r="ABK164" s="233"/>
      <c r="ABL164" s="233"/>
      <c r="ABM164" s="233"/>
      <c r="ABN164" s="233"/>
      <c r="ABO164" s="233"/>
      <c r="ABP164" s="233"/>
      <c r="ABQ164" s="233"/>
      <c r="ABR164" s="233"/>
      <c r="ABS164" s="233"/>
      <c r="ABT164" s="233"/>
      <c r="ABU164" s="233"/>
      <c r="ABV164" s="233"/>
      <c r="ABW164" s="233"/>
      <c r="ABX164" s="233"/>
      <c r="ABY164" s="233"/>
      <c r="ABZ164" s="233"/>
      <c r="ACA164" s="233"/>
      <c r="ACB164" s="233"/>
      <c r="ACC164" s="233"/>
      <c r="ACD164" s="233"/>
      <c r="ACE164" s="233"/>
      <c r="ACF164" s="233"/>
      <c r="ACG164" s="233"/>
      <c r="ACH164" s="233"/>
      <c r="ACI164" s="233"/>
      <c r="ACJ164" s="233"/>
      <c r="ACK164" s="233"/>
      <c r="ACL164" s="233"/>
      <c r="ACM164" s="233"/>
      <c r="ACN164" s="233"/>
      <c r="ACO164" s="233"/>
      <c r="ACP164" s="233"/>
      <c r="ACQ164" s="233"/>
      <c r="ACR164" s="233"/>
      <c r="ACS164" s="233"/>
      <c r="ACT164" s="233"/>
      <c r="ACU164" s="233"/>
      <c r="ACV164" s="233"/>
      <c r="ACW164" s="233"/>
      <c r="ACX164" s="233"/>
      <c r="ACY164" s="233"/>
      <c r="ACZ164" s="233"/>
      <c r="ADA164" s="233"/>
      <c r="ADB164" s="233"/>
      <c r="ADC164" s="233"/>
      <c r="ADD164" s="233"/>
      <c r="ADE164" s="233"/>
      <c r="ADF164" s="233"/>
      <c r="ADG164" s="233"/>
      <c r="ADH164" s="233"/>
      <c r="ADI164" s="233"/>
      <c r="ADJ164" s="233"/>
      <c r="ADK164" s="233"/>
      <c r="ADL164" s="233"/>
      <c r="ADM164" s="233"/>
      <c r="ADN164" s="233"/>
      <c r="ADO164" s="233"/>
      <c r="ADP164" s="233"/>
      <c r="ADQ164" s="233"/>
      <c r="ADR164" s="233"/>
      <c r="ADS164" s="233"/>
      <c r="ADT164" s="233"/>
      <c r="ADU164" s="233"/>
      <c r="ADV164" s="233"/>
      <c r="ADW164" s="233"/>
      <c r="ADX164" s="233"/>
      <c r="ADY164" s="233"/>
      <c r="ADZ164" s="233"/>
      <c r="AEA164" s="233"/>
      <c r="AEB164" s="233"/>
      <c r="AEC164" s="233"/>
      <c r="AED164" s="233"/>
      <c r="AEE164" s="233"/>
      <c r="AEF164" s="233"/>
      <c r="AEG164" s="233"/>
      <c r="AEH164" s="233"/>
      <c r="AEI164" s="233"/>
      <c r="AEJ164" s="233"/>
      <c r="AEK164" s="233"/>
      <c r="AEL164" s="233"/>
      <c r="AEM164" s="233"/>
      <c r="AEN164" s="233"/>
      <c r="AEO164" s="233"/>
      <c r="AEP164" s="233"/>
      <c r="AEQ164" s="233"/>
      <c r="AER164" s="233"/>
      <c r="AES164" s="233"/>
      <c r="AET164" s="233"/>
      <c r="AEU164" s="233"/>
      <c r="AEV164" s="233"/>
      <c r="AEW164" s="233"/>
      <c r="AEX164" s="233"/>
      <c r="AEY164" s="233"/>
      <c r="AEZ164" s="233"/>
      <c r="AFA164" s="233"/>
      <c r="AFB164" s="233"/>
      <c r="AFC164" s="233"/>
      <c r="AFD164" s="233"/>
      <c r="AFE164" s="233"/>
      <c r="AFF164" s="233"/>
      <c r="AFG164" s="233"/>
      <c r="AFH164" s="233"/>
      <c r="AFI164" s="233"/>
      <c r="AFJ164" s="233"/>
      <c r="AFK164" s="233"/>
      <c r="AFL164" s="233"/>
      <c r="AFM164" s="233"/>
      <c r="AFN164" s="233"/>
      <c r="AFO164" s="233"/>
      <c r="AFP164" s="233"/>
      <c r="AFQ164" s="233"/>
      <c r="AFR164" s="233"/>
      <c r="AFS164" s="233"/>
      <c r="AFT164" s="233"/>
      <c r="AFU164" s="233"/>
      <c r="AFV164" s="233"/>
      <c r="AFW164" s="233"/>
      <c r="AFX164" s="233"/>
      <c r="AFY164" s="233"/>
      <c r="AFZ164" s="233"/>
      <c r="AGA164" s="233"/>
      <c r="AGB164" s="233"/>
      <c r="AGC164" s="233"/>
      <c r="AGD164" s="233"/>
      <c r="AGE164" s="233"/>
      <c r="AGF164" s="233"/>
      <c r="AGG164" s="233"/>
      <c r="AGH164" s="233"/>
      <c r="AGI164" s="233"/>
      <c r="AGJ164" s="233"/>
      <c r="AGK164" s="233"/>
      <c r="AGL164" s="233"/>
      <c r="AGM164" s="233"/>
      <c r="AGN164" s="233"/>
      <c r="AGO164" s="233"/>
      <c r="AGP164" s="233"/>
      <c r="AGQ164" s="233"/>
      <c r="AGR164" s="233"/>
      <c r="AGS164" s="233"/>
      <c r="AGT164" s="233"/>
      <c r="AGU164" s="233"/>
      <c r="AGV164" s="233"/>
      <c r="AGW164" s="233"/>
      <c r="AGX164" s="233"/>
      <c r="AGY164" s="233"/>
      <c r="AGZ164" s="233"/>
      <c r="AHA164" s="233"/>
      <c r="AHB164" s="233"/>
      <c r="AHC164" s="233"/>
      <c r="AHD164" s="233"/>
      <c r="AHE164" s="233"/>
      <c r="AHF164" s="233"/>
      <c r="AHG164" s="233"/>
      <c r="AHH164" s="233"/>
      <c r="AHI164" s="233"/>
      <c r="AHJ164" s="233"/>
      <c r="AHK164" s="233"/>
      <c r="AHL164" s="233"/>
      <c r="AHM164" s="233"/>
      <c r="AHN164" s="233"/>
      <c r="AHO164" s="233"/>
      <c r="AHP164" s="233"/>
      <c r="AHQ164" s="233"/>
      <c r="AHR164" s="233"/>
      <c r="AHS164" s="233"/>
      <c r="AHT164" s="233"/>
      <c r="AHU164" s="233"/>
      <c r="AHV164" s="233"/>
      <c r="AHW164" s="233"/>
      <c r="AHX164" s="233"/>
      <c r="AHY164" s="233"/>
      <c r="AHZ164" s="233"/>
      <c r="AIA164" s="233"/>
      <c r="AIB164" s="233"/>
      <c r="AIC164" s="233"/>
      <c r="AID164" s="233"/>
      <c r="AIE164" s="233"/>
      <c r="AIF164" s="233"/>
      <c r="AIG164" s="233"/>
      <c r="AIH164" s="233"/>
      <c r="AII164" s="233"/>
      <c r="AIJ164" s="233"/>
      <c r="AIK164" s="233"/>
      <c r="AIL164" s="233"/>
      <c r="AIM164" s="233"/>
      <c r="AIN164" s="233"/>
      <c r="AIO164" s="233"/>
      <c r="AIP164" s="233"/>
      <c r="AIQ164" s="233"/>
      <c r="AIR164" s="233"/>
      <c r="AIS164" s="233"/>
      <c r="AIT164" s="233"/>
      <c r="AIU164" s="233"/>
      <c r="AIV164" s="233"/>
      <c r="AIW164" s="233"/>
      <c r="AIX164" s="233"/>
      <c r="AIY164" s="233"/>
      <c r="AIZ164" s="233"/>
      <c r="AJA164" s="233"/>
      <c r="AJB164" s="233"/>
      <c r="AJC164" s="233"/>
      <c r="AJD164" s="233"/>
      <c r="AJE164" s="233"/>
      <c r="AJF164" s="233"/>
      <c r="AJG164" s="233"/>
      <c r="AJH164" s="233"/>
      <c r="AJI164" s="233"/>
      <c r="AJJ164" s="233"/>
      <c r="AJK164" s="233"/>
      <c r="AJL164" s="233"/>
      <c r="AJM164" s="233"/>
      <c r="AJN164" s="233"/>
      <c r="AJO164" s="233"/>
      <c r="AJP164" s="233"/>
      <c r="AJQ164" s="233"/>
      <c r="AJR164" s="233"/>
      <c r="AJS164" s="233"/>
      <c r="AJT164" s="233"/>
      <c r="AJU164" s="233"/>
      <c r="AJV164" s="233"/>
      <c r="AJW164" s="233"/>
      <c r="AJX164" s="233"/>
      <c r="AJY164" s="233"/>
      <c r="AJZ164" s="233"/>
      <c r="AKA164" s="233"/>
      <c r="AKB164" s="233"/>
      <c r="AKC164" s="233"/>
      <c r="AKD164" s="233"/>
      <c r="AKE164" s="233"/>
      <c r="AKF164" s="233"/>
      <c r="AKG164" s="233"/>
      <c r="AKH164" s="233"/>
      <c r="AKI164" s="233"/>
      <c r="AKJ164" s="233"/>
      <c r="AKK164" s="233"/>
      <c r="AKL164" s="233"/>
      <c r="AKM164" s="233"/>
      <c r="AKN164" s="233"/>
      <c r="AKO164" s="233"/>
      <c r="AKP164" s="233"/>
      <c r="AKQ164" s="233"/>
      <c r="AKR164" s="233"/>
      <c r="AKS164" s="233"/>
      <c r="AKT164" s="233"/>
      <c r="AKU164" s="233"/>
      <c r="AKV164" s="233"/>
      <c r="AKW164" s="233"/>
      <c r="AKX164" s="233"/>
      <c r="AKY164" s="233"/>
      <c r="AKZ164" s="233"/>
      <c r="ALA164" s="233"/>
      <c r="ALB164" s="233"/>
      <c r="ALC164" s="233"/>
      <c r="ALD164" s="233"/>
      <c r="ALE164" s="233"/>
      <c r="ALF164" s="233"/>
      <c r="ALG164" s="233"/>
      <c r="ALH164" s="233"/>
      <c r="ALI164" s="233"/>
      <c r="ALJ164" s="233"/>
      <c r="ALK164" s="233"/>
      <c r="ALL164" s="233"/>
      <c r="ALM164" s="233"/>
      <c r="ALN164" s="233"/>
      <c r="ALO164" s="233"/>
      <c r="ALP164" s="233"/>
      <c r="ALQ164" s="233"/>
      <c r="ALR164" s="233"/>
      <c r="ALS164" s="233"/>
      <c r="ALT164" s="233"/>
      <c r="ALU164" s="233"/>
      <c r="ALV164" s="233"/>
      <c r="ALW164" s="233"/>
      <c r="ALX164" s="233"/>
      <c r="ALY164" s="233"/>
      <c r="ALZ164" s="233"/>
      <c r="AMA164" s="233"/>
      <c r="AMB164" s="233"/>
      <c r="AMC164" s="233"/>
      <c r="AMD164" s="233"/>
      <c r="AME164" s="233"/>
      <c r="AMF164" s="233"/>
      <c r="AMG164" s="233"/>
      <c r="AMH164" s="233"/>
      <c r="AMI164" s="233"/>
      <c r="AMJ164" s="233"/>
      <c r="AMK164" s="233"/>
      <c r="AML164" s="233"/>
      <c r="AMM164" s="233"/>
      <c r="AMN164" s="233"/>
      <c r="AMO164" s="233"/>
      <c r="AMP164" s="233"/>
      <c r="AMQ164" s="233"/>
      <c r="AMR164" s="233"/>
      <c r="AMS164" s="233"/>
      <c r="AMT164" s="233"/>
      <c r="AMU164" s="233"/>
      <c r="AMV164" s="233"/>
      <c r="AMW164" s="233"/>
      <c r="AMX164" s="233"/>
      <c r="AMY164" s="233"/>
      <c r="AMZ164" s="233"/>
      <c r="ANA164" s="233"/>
      <c r="ANB164" s="233"/>
      <c r="ANC164" s="233"/>
      <c r="AND164" s="233"/>
      <c r="ANE164" s="233"/>
      <c r="ANF164" s="233"/>
      <c r="ANG164" s="233"/>
      <c r="ANH164" s="233"/>
      <c r="ANI164" s="233"/>
      <c r="ANJ164" s="233"/>
      <c r="ANK164" s="233"/>
      <c r="ANL164" s="233"/>
      <c r="ANM164" s="233"/>
      <c r="ANN164" s="233"/>
      <c r="ANO164" s="233"/>
      <c r="ANP164" s="233"/>
      <c r="ANQ164" s="233"/>
      <c r="ANR164" s="233"/>
      <c r="ANS164" s="233"/>
      <c r="ANT164" s="233"/>
      <c r="ANU164" s="233"/>
      <c r="ANV164" s="233"/>
      <c r="ANW164" s="233"/>
      <c r="ANX164" s="233"/>
      <c r="ANY164" s="233"/>
      <c r="ANZ164" s="233"/>
      <c r="AOA164" s="233"/>
      <c r="AOB164" s="233"/>
      <c r="AOC164" s="233"/>
      <c r="AOD164" s="233"/>
      <c r="AOE164" s="233"/>
      <c r="AOF164" s="233"/>
      <c r="AOG164" s="233"/>
      <c r="AOH164" s="233"/>
      <c r="AOI164" s="233"/>
      <c r="AOJ164" s="233"/>
      <c r="AOK164" s="233"/>
      <c r="AOL164" s="233"/>
      <c r="AOM164" s="233"/>
      <c r="AON164" s="233"/>
      <c r="AOO164" s="233"/>
      <c r="AOP164" s="233"/>
      <c r="AOQ164" s="233"/>
      <c r="AOR164" s="233"/>
      <c r="AOS164" s="233"/>
      <c r="AOT164" s="233"/>
      <c r="AOU164" s="233"/>
      <c r="AOV164" s="233"/>
      <c r="AOW164" s="233"/>
      <c r="AOX164" s="233"/>
      <c r="AOY164" s="233"/>
      <c r="AOZ164" s="233"/>
      <c r="APA164" s="233"/>
      <c r="APB164" s="233"/>
      <c r="APC164" s="233"/>
      <c r="APD164" s="233"/>
      <c r="APE164" s="233"/>
      <c r="APF164" s="233"/>
      <c r="APG164" s="233"/>
      <c r="APH164" s="233"/>
      <c r="API164" s="233"/>
      <c r="APJ164" s="233"/>
      <c r="APK164" s="233"/>
      <c r="APL164" s="233"/>
      <c r="APM164" s="233"/>
      <c r="APN164" s="233"/>
      <c r="APO164" s="233"/>
      <c r="APP164" s="233"/>
      <c r="APQ164" s="233"/>
      <c r="APR164" s="233"/>
      <c r="APS164" s="233"/>
      <c r="APT164" s="233"/>
      <c r="APU164" s="233"/>
      <c r="APV164" s="233"/>
      <c r="APW164" s="233"/>
      <c r="APX164" s="233"/>
      <c r="APY164" s="233"/>
      <c r="APZ164" s="233"/>
      <c r="AQA164" s="233"/>
      <c r="AQB164" s="233"/>
      <c r="AQC164" s="233"/>
      <c r="AQD164" s="233"/>
      <c r="AQE164" s="233"/>
      <c r="AQF164" s="233"/>
      <c r="AQG164" s="233"/>
      <c r="AQH164" s="233"/>
      <c r="AQI164" s="233"/>
      <c r="AQJ164" s="233"/>
      <c r="AQK164" s="233"/>
      <c r="AQL164" s="233"/>
      <c r="AQM164" s="233"/>
      <c r="AQN164" s="233"/>
      <c r="AQO164" s="233"/>
      <c r="AQP164" s="233"/>
      <c r="AQQ164" s="233"/>
      <c r="AQR164" s="233"/>
      <c r="AQS164" s="233"/>
      <c r="AQT164" s="233"/>
      <c r="AQU164" s="233"/>
      <c r="AQV164" s="233"/>
      <c r="AQW164" s="233"/>
      <c r="AQX164" s="233"/>
      <c r="AQY164" s="233"/>
      <c r="AQZ164" s="233"/>
      <c r="ARA164" s="233"/>
      <c r="ARB164" s="233"/>
      <c r="ARC164" s="233"/>
      <c r="ARD164" s="233"/>
      <c r="ARE164" s="233"/>
      <c r="ARF164" s="233"/>
      <c r="ARG164" s="233"/>
      <c r="ARH164" s="233"/>
      <c r="ARI164" s="233"/>
      <c r="ARJ164" s="233"/>
      <c r="ARK164" s="233"/>
      <c r="ARL164" s="233"/>
      <c r="ARM164" s="233"/>
      <c r="ARN164" s="233"/>
      <c r="ARO164" s="233"/>
      <c r="ARP164" s="233"/>
      <c r="ARQ164" s="233"/>
      <c r="ARR164" s="233"/>
      <c r="ARS164" s="233"/>
      <c r="ART164" s="233"/>
      <c r="ARU164" s="233"/>
      <c r="ARV164" s="233"/>
      <c r="ARW164" s="233"/>
      <c r="ARX164" s="233"/>
      <c r="ARY164" s="233"/>
      <c r="ARZ164" s="233"/>
      <c r="ASA164" s="233"/>
      <c r="ASB164" s="233"/>
      <c r="ASC164" s="233"/>
      <c r="ASD164" s="233"/>
      <c r="ASE164" s="233"/>
      <c r="ASF164" s="233"/>
      <c r="ASG164" s="233"/>
      <c r="ASH164" s="233"/>
      <c r="ASI164" s="233"/>
      <c r="ASJ164" s="233"/>
      <c r="ASK164" s="233"/>
      <c r="ASL164" s="233"/>
      <c r="ASM164" s="233"/>
      <c r="ASN164" s="233"/>
      <c r="ASO164" s="233"/>
      <c r="ASP164" s="233"/>
      <c r="ASQ164" s="233"/>
      <c r="ASR164" s="233"/>
      <c r="ASS164" s="233"/>
      <c r="AST164" s="233"/>
      <c r="ASU164" s="233"/>
      <c r="ASV164" s="233"/>
      <c r="ASW164" s="233"/>
      <c r="ASX164" s="233"/>
      <c r="ASY164" s="233"/>
      <c r="ASZ164" s="233"/>
      <c r="ATA164" s="233"/>
      <c r="ATB164" s="233"/>
      <c r="ATC164" s="233"/>
      <c r="ATD164" s="233"/>
      <c r="ATE164" s="233"/>
      <c r="ATF164" s="233"/>
      <c r="ATG164" s="233"/>
      <c r="ATH164" s="233"/>
      <c r="ATI164" s="233"/>
      <c r="ATJ164" s="233"/>
      <c r="ATK164" s="233"/>
      <c r="ATL164" s="233"/>
      <c r="ATM164" s="233"/>
      <c r="ATN164" s="233"/>
      <c r="ATO164" s="233"/>
      <c r="ATP164" s="233"/>
      <c r="ATQ164" s="233"/>
      <c r="ATR164" s="233"/>
      <c r="ATS164" s="233"/>
      <c r="ATT164" s="233"/>
      <c r="ATU164" s="233"/>
      <c r="ATV164" s="233"/>
      <c r="ATW164" s="233"/>
      <c r="ATX164" s="233"/>
      <c r="ATY164" s="233"/>
      <c r="ATZ164" s="233"/>
      <c r="AUA164" s="233"/>
      <c r="AUB164" s="233"/>
      <c r="AUC164" s="233"/>
      <c r="AUD164" s="233"/>
      <c r="AUE164" s="233"/>
      <c r="AUF164" s="233"/>
      <c r="AUG164" s="233"/>
      <c r="AUH164" s="233"/>
      <c r="AUI164" s="233"/>
      <c r="AUJ164" s="233"/>
      <c r="AUK164" s="233"/>
      <c r="AUL164" s="233"/>
      <c r="AUM164" s="233"/>
      <c r="AUN164" s="233"/>
      <c r="AUO164" s="233"/>
      <c r="AUP164" s="233"/>
      <c r="AUQ164" s="233"/>
      <c r="AUR164" s="233"/>
      <c r="AUS164" s="233"/>
      <c r="AUT164" s="233"/>
      <c r="AUU164" s="233"/>
      <c r="AUV164" s="233"/>
      <c r="AUW164" s="233"/>
      <c r="AUX164" s="233"/>
      <c r="AUY164" s="233"/>
      <c r="AUZ164" s="233"/>
      <c r="AVA164" s="233"/>
      <c r="AVB164" s="233"/>
      <c r="AVC164" s="233"/>
      <c r="AVD164" s="233"/>
      <c r="AVE164" s="233"/>
      <c r="AVF164" s="233"/>
      <c r="AVG164" s="233"/>
      <c r="AVH164" s="233"/>
      <c r="AVI164" s="233"/>
      <c r="AVJ164" s="233"/>
      <c r="AVK164" s="233"/>
      <c r="AVL164" s="233"/>
      <c r="AVM164" s="233"/>
      <c r="AVN164" s="233"/>
      <c r="AVO164" s="233"/>
      <c r="AVP164" s="233"/>
      <c r="AVQ164" s="233"/>
      <c r="AVR164" s="233"/>
      <c r="AVS164" s="233"/>
      <c r="AVT164" s="233"/>
      <c r="AVU164" s="233"/>
      <c r="AVV164" s="233"/>
      <c r="AVW164" s="233"/>
      <c r="AVX164" s="233"/>
      <c r="AVY164" s="233"/>
      <c r="AVZ164" s="233"/>
      <c r="AWA164" s="233"/>
      <c r="AWB164" s="233"/>
      <c r="AWC164" s="233"/>
      <c r="AWD164" s="233"/>
      <c r="AWE164" s="233"/>
      <c r="AWF164" s="233"/>
      <c r="AWG164" s="233"/>
      <c r="AWH164" s="233"/>
      <c r="AWI164" s="233"/>
      <c r="AWJ164" s="233"/>
      <c r="AWK164" s="233"/>
      <c r="AWL164" s="233"/>
      <c r="AWM164" s="233"/>
      <c r="AWN164" s="233"/>
      <c r="AWO164" s="233"/>
      <c r="AWP164" s="233"/>
      <c r="AWQ164" s="233"/>
      <c r="AWR164" s="233"/>
      <c r="AWS164" s="233"/>
      <c r="AWT164" s="233"/>
      <c r="AWU164" s="233"/>
      <c r="AWV164" s="233"/>
      <c r="AWW164" s="233"/>
      <c r="AWX164" s="233"/>
      <c r="AWY164" s="233"/>
      <c r="AWZ164" s="233"/>
      <c r="AXA164" s="233"/>
      <c r="AXB164" s="233"/>
      <c r="AXC164" s="233"/>
      <c r="AXD164" s="233"/>
      <c r="AXE164" s="233"/>
      <c r="AXF164" s="233"/>
      <c r="AXG164" s="233"/>
      <c r="AXH164" s="233"/>
      <c r="AXI164" s="233"/>
      <c r="AXJ164" s="233"/>
      <c r="AXK164" s="233"/>
      <c r="AXL164" s="233"/>
      <c r="AXM164" s="233"/>
      <c r="AXN164" s="233"/>
      <c r="AXO164" s="233"/>
      <c r="AXP164" s="233"/>
      <c r="AXQ164" s="233"/>
      <c r="AXR164" s="233"/>
      <c r="AXS164" s="233"/>
      <c r="AXT164" s="233"/>
      <c r="AXU164" s="233"/>
      <c r="AXV164" s="233"/>
      <c r="AXW164" s="233"/>
      <c r="AXX164" s="233"/>
      <c r="AXY164" s="233"/>
      <c r="AXZ164" s="233"/>
      <c r="AYA164" s="233"/>
      <c r="AYB164" s="233"/>
      <c r="AYC164" s="233"/>
      <c r="AYD164" s="233"/>
      <c r="AYE164" s="233"/>
      <c r="AYF164" s="233"/>
      <c r="AYG164" s="233"/>
      <c r="AYH164" s="233"/>
      <c r="AYI164" s="233"/>
      <c r="AYJ164" s="233"/>
      <c r="AYK164" s="233"/>
      <c r="AYL164" s="233"/>
      <c r="AYM164" s="233"/>
      <c r="AYN164" s="233"/>
      <c r="AYO164" s="233"/>
      <c r="AYP164" s="233"/>
      <c r="AYQ164" s="233"/>
      <c r="AYR164" s="233"/>
      <c r="AYS164" s="233"/>
      <c r="AYT164" s="233"/>
      <c r="AYU164" s="233"/>
      <c r="AYV164" s="233"/>
      <c r="AYW164" s="233"/>
      <c r="AYX164" s="233"/>
      <c r="AYY164" s="233"/>
      <c r="AYZ164" s="233"/>
      <c r="AZA164" s="233"/>
      <c r="AZB164" s="233"/>
      <c r="AZC164" s="233"/>
      <c r="AZD164" s="233"/>
      <c r="AZE164" s="233"/>
      <c r="AZF164" s="233"/>
      <c r="AZG164" s="233"/>
      <c r="AZH164" s="233"/>
      <c r="AZI164" s="233"/>
      <c r="AZJ164" s="233"/>
      <c r="AZK164" s="233"/>
      <c r="AZL164" s="233"/>
      <c r="AZM164" s="233"/>
      <c r="AZN164" s="233"/>
      <c r="AZO164" s="233"/>
      <c r="AZP164" s="233"/>
      <c r="AZQ164" s="233"/>
      <c r="AZR164" s="233"/>
      <c r="AZS164" s="233"/>
      <c r="AZT164" s="233"/>
      <c r="AZU164" s="233"/>
      <c r="AZV164" s="233"/>
      <c r="AZW164" s="233"/>
      <c r="AZX164" s="233"/>
      <c r="AZY164" s="233"/>
      <c r="AZZ164" s="233"/>
      <c r="BAA164" s="233"/>
      <c r="BAB164" s="233"/>
      <c r="BAC164" s="233"/>
      <c r="BAD164" s="233"/>
      <c r="BAE164" s="233"/>
      <c r="BAF164" s="233"/>
      <c r="BAG164" s="233"/>
      <c r="BAH164" s="233"/>
      <c r="BAI164" s="233"/>
      <c r="BAJ164" s="233"/>
      <c r="BAK164" s="233"/>
      <c r="BAL164" s="233"/>
      <c r="BAM164" s="233"/>
      <c r="BAN164" s="233"/>
      <c r="BAO164" s="233"/>
      <c r="BAP164" s="233"/>
      <c r="BAQ164" s="233"/>
      <c r="BAR164" s="233"/>
      <c r="BAS164" s="233"/>
      <c r="BAT164" s="233"/>
      <c r="BAU164" s="233"/>
      <c r="BAV164" s="233"/>
      <c r="BAW164" s="233"/>
      <c r="BAX164" s="233"/>
      <c r="BAY164" s="233"/>
      <c r="BAZ164" s="233"/>
      <c r="BBA164" s="233"/>
      <c r="BBB164" s="233"/>
      <c r="BBC164" s="233"/>
      <c r="BBD164" s="233"/>
      <c r="BBE164" s="233"/>
      <c r="BBF164" s="233"/>
      <c r="BBG164" s="233"/>
      <c r="BBH164" s="233"/>
      <c r="BBI164" s="233"/>
      <c r="BBJ164" s="233"/>
      <c r="BBK164" s="233"/>
      <c r="BBL164" s="233"/>
      <c r="BBM164" s="233"/>
      <c r="BBN164" s="233"/>
      <c r="BBO164" s="233"/>
      <c r="BBP164" s="233"/>
      <c r="BBQ164" s="233"/>
      <c r="BBR164" s="233"/>
      <c r="BBS164" s="233"/>
      <c r="BBT164" s="233"/>
      <c r="BBU164" s="233"/>
      <c r="BBV164" s="233"/>
      <c r="BBW164" s="233"/>
      <c r="BBX164" s="233"/>
      <c r="BBY164" s="233"/>
      <c r="BBZ164" s="233"/>
      <c r="BCA164" s="233"/>
      <c r="BCB164" s="233"/>
      <c r="BCC164" s="233"/>
      <c r="BCD164" s="233"/>
      <c r="BCE164" s="233"/>
      <c r="BCF164" s="233"/>
      <c r="BCG164" s="233"/>
      <c r="BCH164" s="233"/>
      <c r="BCI164" s="233"/>
      <c r="BCJ164" s="233"/>
      <c r="BCK164" s="233"/>
      <c r="BCL164" s="233"/>
      <c r="BCM164" s="233"/>
      <c r="BCN164" s="233"/>
      <c r="BCO164" s="233"/>
      <c r="BCP164" s="233"/>
      <c r="BCQ164" s="233"/>
      <c r="BCR164" s="233"/>
      <c r="BCS164" s="233"/>
      <c r="BCT164" s="233"/>
      <c r="BCU164" s="233"/>
      <c r="BCV164" s="233"/>
      <c r="BCW164" s="233"/>
      <c r="BCX164" s="233"/>
      <c r="BCY164" s="233"/>
      <c r="BCZ164" s="233"/>
      <c r="BDA164" s="233"/>
      <c r="BDB164" s="233"/>
      <c r="BDC164" s="233"/>
      <c r="BDD164" s="233"/>
      <c r="BDE164" s="233"/>
      <c r="BDF164" s="233"/>
      <c r="BDG164" s="233"/>
      <c r="BDH164" s="233"/>
      <c r="BDI164" s="233"/>
      <c r="BDJ164" s="233"/>
      <c r="BDK164" s="233"/>
      <c r="BDL164" s="233"/>
      <c r="BDM164" s="233"/>
      <c r="BDN164" s="233"/>
      <c r="BDO164" s="233"/>
      <c r="BDP164" s="233"/>
      <c r="BDQ164" s="233"/>
      <c r="BDR164" s="233"/>
      <c r="BDS164" s="233"/>
      <c r="BDT164" s="233"/>
      <c r="BDU164" s="233"/>
      <c r="BDV164" s="233"/>
      <c r="BDW164" s="233"/>
      <c r="BDX164" s="233"/>
      <c r="BDY164" s="233"/>
      <c r="BDZ164" s="233"/>
      <c r="BEA164" s="233"/>
      <c r="BEB164" s="233"/>
      <c r="BEC164" s="233"/>
      <c r="BED164" s="233"/>
      <c r="BEE164" s="233"/>
      <c r="BEF164" s="233"/>
      <c r="BEG164" s="233"/>
      <c r="BEH164" s="233"/>
      <c r="BEI164" s="233"/>
      <c r="BEJ164" s="233"/>
      <c r="BEK164" s="233"/>
      <c r="BEL164" s="233"/>
      <c r="BEM164" s="233"/>
      <c r="BEN164" s="233"/>
      <c r="BEO164" s="233"/>
      <c r="BEP164" s="233"/>
      <c r="BEQ164" s="233"/>
      <c r="BER164" s="233"/>
      <c r="BES164" s="233"/>
      <c r="BET164" s="233"/>
      <c r="BEU164" s="233"/>
      <c r="BEV164" s="233"/>
      <c r="BEW164" s="233"/>
      <c r="BEX164" s="233"/>
      <c r="BEY164" s="233"/>
      <c r="BEZ164" s="233"/>
      <c r="BFA164" s="233"/>
      <c r="BFB164" s="233"/>
      <c r="BFC164" s="233"/>
      <c r="BFD164" s="233"/>
      <c r="BFE164" s="233"/>
      <c r="BFF164" s="233"/>
      <c r="BFG164" s="233"/>
      <c r="BFH164" s="233"/>
      <c r="BFI164" s="233"/>
      <c r="BFJ164" s="233"/>
      <c r="BFK164" s="233"/>
      <c r="BFL164" s="233"/>
      <c r="BFM164" s="233"/>
      <c r="BFN164" s="233"/>
      <c r="BFO164" s="233"/>
      <c r="BFP164" s="233"/>
      <c r="BFQ164" s="233"/>
      <c r="BFR164" s="233"/>
      <c r="BFS164" s="233"/>
      <c r="BFT164" s="233"/>
      <c r="BFU164" s="233"/>
      <c r="BFV164" s="233"/>
      <c r="BFW164" s="233"/>
      <c r="BFX164" s="233"/>
      <c r="BFY164" s="233"/>
      <c r="BFZ164" s="233"/>
      <c r="BGA164" s="233"/>
      <c r="BGB164" s="233"/>
      <c r="BGC164" s="233"/>
      <c r="BGD164" s="233"/>
      <c r="BGE164" s="233"/>
      <c r="BGF164" s="233"/>
      <c r="BGG164" s="233"/>
      <c r="BGH164" s="233"/>
      <c r="BGI164" s="233"/>
      <c r="BGJ164" s="233"/>
      <c r="BGK164" s="233"/>
      <c r="BGL164" s="233"/>
      <c r="BGM164" s="233"/>
      <c r="BGN164" s="233"/>
      <c r="BGO164" s="233"/>
      <c r="BGP164" s="233"/>
      <c r="BGQ164" s="233"/>
      <c r="BGR164" s="233"/>
      <c r="BGS164" s="233"/>
      <c r="BGT164" s="233"/>
      <c r="BGU164" s="233"/>
      <c r="BGV164" s="233"/>
      <c r="BGW164" s="233"/>
      <c r="BGX164" s="233"/>
      <c r="BGY164" s="233"/>
      <c r="BGZ164" s="233"/>
      <c r="BHA164" s="233"/>
      <c r="BHB164" s="233"/>
      <c r="BHC164" s="233"/>
      <c r="BHD164" s="233"/>
      <c r="BHE164" s="233"/>
      <c r="BHF164" s="233"/>
      <c r="BHG164" s="233"/>
      <c r="BHH164" s="233"/>
      <c r="BHI164" s="233"/>
      <c r="BHJ164" s="233"/>
      <c r="BHK164" s="233"/>
      <c r="BHL164" s="233"/>
      <c r="BHM164" s="233"/>
      <c r="BHN164" s="233"/>
      <c r="BHO164" s="233"/>
      <c r="BHP164" s="233"/>
      <c r="BHQ164" s="233"/>
      <c r="BHR164" s="233"/>
      <c r="BHS164" s="233"/>
      <c r="BHT164" s="233"/>
      <c r="BHU164" s="233"/>
      <c r="BHV164" s="233"/>
      <c r="BHW164" s="233"/>
      <c r="BHX164" s="233"/>
      <c r="BHY164" s="233"/>
      <c r="BHZ164" s="233"/>
      <c r="BIA164" s="233"/>
      <c r="BIB164" s="233"/>
      <c r="BIC164" s="233"/>
      <c r="BID164" s="233"/>
      <c r="BIE164" s="233"/>
      <c r="BIF164" s="233"/>
      <c r="BIG164" s="233"/>
      <c r="BIH164" s="233"/>
      <c r="BII164" s="233"/>
      <c r="BIJ164" s="233"/>
      <c r="BIK164" s="233"/>
      <c r="BIL164" s="233"/>
      <c r="BIM164" s="233"/>
      <c r="BIN164" s="233"/>
      <c r="BIO164" s="233"/>
      <c r="BIP164" s="233"/>
      <c r="BIQ164" s="233"/>
      <c r="BIR164" s="233"/>
      <c r="BIS164" s="233"/>
      <c r="BIT164" s="233"/>
      <c r="BIU164" s="233"/>
      <c r="BIV164" s="233"/>
      <c r="BIW164" s="233"/>
      <c r="BIX164" s="233"/>
      <c r="BIY164" s="233"/>
      <c r="BIZ164" s="233"/>
      <c r="BJA164" s="233"/>
      <c r="BJB164" s="233"/>
      <c r="BJC164" s="233"/>
      <c r="BJD164" s="233"/>
      <c r="BJE164" s="233"/>
      <c r="BJF164" s="233"/>
      <c r="BJG164" s="233"/>
      <c r="BJH164" s="233"/>
      <c r="BJI164" s="233"/>
      <c r="BJJ164" s="233"/>
      <c r="BJK164" s="233"/>
      <c r="BJL164" s="233"/>
      <c r="BJM164" s="233"/>
      <c r="BJN164" s="233"/>
      <c r="BJO164" s="233"/>
      <c r="BJP164" s="233"/>
      <c r="BJQ164" s="233"/>
      <c r="BJR164" s="233"/>
      <c r="BJS164" s="233"/>
      <c r="BJT164" s="233"/>
      <c r="BJU164" s="233"/>
      <c r="BJV164" s="233"/>
      <c r="BJW164" s="233"/>
      <c r="BJX164" s="233"/>
      <c r="BJY164" s="233"/>
      <c r="BJZ164" s="233"/>
      <c r="BKA164" s="233"/>
      <c r="BKB164" s="233"/>
      <c r="BKC164" s="233"/>
      <c r="BKD164" s="233"/>
      <c r="BKE164" s="233"/>
      <c r="BKF164" s="233"/>
      <c r="BKG164" s="233"/>
      <c r="BKH164" s="233"/>
      <c r="BKI164" s="233"/>
      <c r="BKJ164" s="233"/>
      <c r="BKK164" s="233"/>
      <c r="BKL164" s="233"/>
      <c r="BKM164" s="233"/>
      <c r="BKN164" s="233"/>
      <c r="BKO164" s="233"/>
      <c r="BKP164" s="233"/>
      <c r="BKQ164" s="233"/>
      <c r="BKR164" s="233"/>
      <c r="BKS164" s="233"/>
      <c r="BKT164" s="233"/>
      <c r="BKU164" s="233"/>
      <c r="BKV164" s="233"/>
      <c r="BKW164" s="233"/>
      <c r="BKX164" s="233"/>
      <c r="BKY164" s="233"/>
      <c r="BKZ164" s="233"/>
      <c r="BLA164" s="233"/>
      <c r="BLB164" s="233"/>
      <c r="BLC164" s="233"/>
      <c r="BLD164" s="233"/>
      <c r="BLE164" s="233"/>
      <c r="BLF164" s="233"/>
      <c r="BLG164" s="233"/>
      <c r="BLH164" s="233"/>
      <c r="BLI164" s="233"/>
      <c r="BLJ164" s="233"/>
      <c r="BLK164" s="233"/>
      <c r="BLL164" s="233"/>
      <c r="BLM164" s="233"/>
      <c r="BLN164" s="233"/>
      <c r="BLO164" s="233"/>
      <c r="BLP164" s="233"/>
      <c r="BLQ164" s="233"/>
      <c r="BLR164" s="233"/>
      <c r="BLS164" s="233"/>
      <c r="BLT164" s="233"/>
      <c r="BLU164" s="233"/>
      <c r="BLV164" s="233"/>
      <c r="BLW164" s="233"/>
      <c r="BLX164" s="233"/>
      <c r="BLY164" s="233"/>
      <c r="BLZ164" s="233"/>
      <c r="BMA164" s="233"/>
      <c r="BMB164" s="233"/>
      <c r="BMC164" s="233"/>
      <c r="BMD164" s="233"/>
      <c r="BME164" s="233"/>
      <c r="BMF164" s="233"/>
      <c r="BMG164" s="233"/>
      <c r="BMH164" s="233"/>
      <c r="BMI164" s="233"/>
      <c r="BMJ164" s="233"/>
      <c r="BMK164" s="233"/>
      <c r="BML164" s="233"/>
      <c r="BMM164" s="233"/>
      <c r="BMN164" s="233"/>
      <c r="BMO164" s="233"/>
      <c r="BMP164" s="233"/>
      <c r="BMQ164" s="233"/>
      <c r="BMR164" s="233"/>
      <c r="BMS164" s="233"/>
      <c r="BMT164" s="233"/>
      <c r="BMU164" s="233"/>
      <c r="BMV164" s="233"/>
      <c r="BMW164" s="233"/>
      <c r="BMX164" s="233"/>
      <c r="BMY164" s="233"/>
      <c r="BMZ164" s="233"/>
      <c r="BNA164" s="233"/>
      <c r="BNB164" s="233"/>
      <c r="BNC164" s="233"/>
      <c r="BND164" s="233"/>
      <c r="BNE164" s="233"/>
      <c r="BNF164" s="233"/>
      <c r="BNG164" s="233"/>
      <c r="BNH164" s="233"/>
      <c r="BNI164" s="233"/>
      <c r="BNJ164" s="233"/>
      <c r="BNK164" s="233"/>
      <c r="BNL164" s="233"/>
      <c r="BNM164" s="233"/>
      <c r="BNN164" s="233"/>
      <c r="BNO164" s="233"/>
      <c r="BNP164" s="233"/>
      <c r="BNQ164" s="233"/>
      <c r="BNR164" s="233"/>
      <c r="BNS164" s="233"/>
      <c r="BNT164" s="233"/>
      <c r="BNU164" s="233"/>
      <c r="BNV164" s="233"/>
      <c r="BNW164" s="233"/>
      <c r="BNX164" s="233"/>
      <c r="BNY164" s="233"/>
      <c r="BNZ164" s="233"/>
      <c r="BOA164" s="233"/>
      <c r="BOB164" s="233"/>
      <c r="BOC164" s="233"/>
      <c r="BOD164" s="233"/>
      <c r="BOE164" s="233"/>
      <c r="BOF164" s="233"/>
      <c r="BOG164" s="233"/>
      <c r="BOH164" s="233"/>
      <c r="BOI164" s="233"/>
      <c r="BOJ164" s="233"/>
      <c r="BOK164" s="233"/>
      <c r="BOL164" s="233"/>
      <c r="BOM164" s="233"/>
      <c r="BON164" s="233"/>
      <c r="BOO164" s="233"/>
      <c r="BOP164" s="233"/>
      <c r="BOQ164" s="233"/>
      <c r="BOR164" s="233"/>
      <c r="BOS164" s="233"/>
      <c r="BOT164" s="233"/>
      <c r="BOU164" s="233"/>
      <c r="BOV164" s="233"/>
      <c r="BOW164" s="233"/>
      <c r="BOX164" s="233"/>
      <c r="BOY164" s="233"/>
      <c r="BOZ164" s="233"/>
      <c r="BPA164" s="233"/>
      <c r="BPB164" s="233"/>
      <c r="BPC164" s="233"/>
      <c r="BPD164" s="233"/>
      <c r="BPE164" s="233"/>
      <c r="BPF164" s="233"/>
      <c r="BPG164" s="233"/>
      <c r="BPH164" s="233"/>
      <c r="BPI164" s="233"/>
      <c r="BPJ164" s="233"/>
      <c r="BPK164" s="233"/>
      <c r="BPL164" s="233"/>
      <c r="BPM164" s="233"/>
      <c r="BPN164" s="233"/>
      <c r="BPO164" s="233"/>
      <c r="BPP164" s="233"/>
      <c r="BPQ164" s="233"/>
      <c r="BPR164" s="233"/>
      <c r="BPS164" s="233"/>
      <c r="BPT164" s="233"/>
      <c r="BPU164" s="233"/>
      <c r="BPV164" s="233"/>
      <c r="BPW164" s="233"/>
      <c r="BPX164" s="233"/>
      <c r="BPY164" s="233"/>
      <c r="BPZ164" s="233"/>
      <c r="BQA164" s="233"/>
      <c r="BQB164" s="233"/>
      <c r="BQC164" s="233"/>
      <c r="BQD164" s="233"/>
      <c r="BQE164" s="233"/>
      <c r="BQF164" s="233"/>
      <c r="BQG164" s="233"/>
      <c r="BQH164" s="233"/>
      <c r="BQI164" s="233"/>
      <c r="BQJ164" s="233"/>
      <c r="BQK164" s="233"/>
      <c r="BQL164" s="233"/>
      <c r="BQM164" s="233"/>
      <c r="BQN164" s="233"/>
      <c r="BQO164" s="233"/>
      <c r="BQP164" s="233"/>
      <c r="BQQ164" s="233"/>
      <c r="BQR164" s="233"/>
      <c r="BQS164" s="233"/>
      <c r="BQT164" s="233"/>
      <c r="BQU164" s="233"/>
      <c r="BQV164" s="233"/>
      <c r="BQW164" s="233"/>
      <c r="BQX164" s="233"/>
      <c r="BQY164" s="233"/>
      <c r="BQZ164" s="233"/>
      <c r="BRA164" s="233"/>
      <c r="BRB164" s="233"/>
      <c r="BRC164" s="233"/>
      <c r="BRD164" s="233"/>
      <c r="BRE164" s="233"/>
      <c r="BRF164" s="233"/>
      <c r="BRG164" s="233"/>
      <c r="BRH164" s="233"/>
      <c r="BRI164" s="233"/>
      <c r="BRJ164" s="233"/>
      <c r="BRK164" s="233"/>
      <c r="BRL164" s="233"/>
      <c r="BRM164" s="233"/>
      <c r="BRN164" s="233"/>
      <c r="BRO164" s="233"/>
      <c r="BRP164" s="233"/>
      <c r="BRQ164" s="233"/>
      <c r="BRR164" s="233"/>
      <c r="BRS164" s="233"/>
      <c r="BRT164" s="233"/>
      <c r="BRU164" s="233"/>
      <c r="BRV164" s="233"/>
      <c r="BRW164" s="233"/>
      <c r="BRX164" s="233"/>
      <c r="BRY164" s="233"/>
      <c r="BRZ164" s="233"/>
      <c r="BSA164" s="233"/>
      <c r="BSB164" s="233"/>
      <c r="BSC164" s="233"/>
      <c r="BSD164" s="233"/>
      <c r="BSE164" s="233"/>
      <c r="BSF164" s="233"/>
      <c r="BSG164" s="233"/>
      <c r="BSH164" s="233"/>
      <c r="BSI164" s="233"/>
      <c r="BSJ164" s="233"/>
      <c r="BSK164" s="233"/>
      <c r="BSL164" s="233"/>
      <c r="BSM164" s="233"/>
      <c r="BSN164" s="233"/>
      <c r="BSO164" s="233"/>
      <c r="BSP164" s="233"/>
      <c r="BSQ164" s="233"/>
      <c r="BSR164" s="233"/>
      <c r="BSS164" s="233"/>
      <c r="BST164" s="233"/>
      <c r="BSU164" s="233"/>
      <c r="BSV164" s="233"/>
      <c r="BSW164" s="233"/>
      <c r="BSX164" s="233"/>
      <c r="BSY164" s="233"/>
      <c r="BSZ164" s="233"/>
      <c r="BTA164" s="233"/>
      <c r="BTB164" s="233"/>
      <c r="BTC164" s="233"/>
      <c r="BTD164" s="233"/>
      <c r="BTE164" s="233"/>
      <c r="BTF164" s="233"/>
      <c r="BTG164" s="233"/>
      <c r="BTH164" s="233"/>
      <c r="BTI164" s="233"/>
      <c r="BTJ164" s="233"/>
      <c r="BTK164" s="233"/>
      <c r="BTL164" s="233"/>
      <c r="BTM164" s="233"/>
      <c r="BTN164" s="233"/>
      <c r="BTO164" s="233"/>
      <c r="BTP164" s="233"/>
      <c r="BTQ164" s="233"/>
      <c r="BTR164" s="233"/>
      <c r="BTS164" s="233"/>
      <c r="BTT164" s="233"/>
      <c r="BTU164" s="233"/>
      <c r="BTV164" s="233"/>
      <c r="BTW164" s="233"/>
      <c r="BTX164" s="233"/>
      <c r="BTY164" s="233"/>
      <c r="BTZ164" s="233"/>
      <c r="BUA164" s="233"/>
      <c r="BUB164" s="233"/>
      <c r="BUC164" s="233"/>
      <c r="BUD164" s="233"/>
      <c r="BUE164" s="233"/>
      <c r="BUF164" s="233"/>
      <c r="BUG164" s="233"/>
      <c r="BUH164" s="233"/>
      <c r="BUI164" s="233"/>
      <c r="BUJ164" s="233"/>
      <c r="BUK164" s="233"/>
      <c r="BUL164" s="233"/>
      <c r="BUM164" s="233"/>
      <c r="BUN164" s="233"/>
      <c r="BUO164" s="233"/>
      <c r="BUP164" s="233"/>
      <c r="BUQ164" s="233"/>
      <c r="BUR164" s="233"/>
      <c r="BUS164" s="233"/>
      <c r="BUT164" s="233"/>
      <c r="BUU164" s="233"/>
      <c r="BUV164" s="233"/>
      <c r="BUW164" s="233"/>
      <c r="BUX164" s="233"/>
      <c r="BUY164" s="233"/>
      <c r="BUZ164" s="233"/>
      <c r="BVA164" s="233"/>
      <c r="BVB164" s="233"/>
      <c r="BVC164" s="233"/>
      <c r="BVD164" s="233"/>
      <c r="BVE164" s="233"/>
      <c r="BVF164" s="233"/>
      <c r="BVG164" s="233"/>
      <c r="BVH164" s="233"/>
      <c r="BVI164" s="233"/>
      <c r="BVJ164" s="233"/>
      <c r="BVK164" s="233"/>
      <c r="BVL164" s="233"/>
      <c r="BVM164" s="233"/>
      <c r="BVN164" s="233"/>
      <c r="BVO164" s="233"/>
      <c r="BVP164" s="233"/>
      <c r="BVQ164" s="233"/>
      <c r="BVR164" s="233"/>
      <c r="BVS164" s="233"/>
      <c r="BVT164" s="233"/>
      <c r="BVU164" s="233"/>
      <c r="BVV164" s="233"/>
      <c r="BVW164" s="233"/>
      <c r="BVX164" s="233"/>
      <c r="BVY164" s="233"/>
      <c r="BVZ164" s="233"/>
      <c r="BWA164" s="233"/>
      <c r="BWB164" s="233"/>
      <c r="BWC164" s="233"/>
      <c r="BWD164" s="233"/>
      <c r="BWE164" s="233"/>
      <c r="BWF164" s="233"/>
      <c r="BWG164" s="233"/>
      <c r="BWH164" s="233"/>
      <c r="BWI164" s="233"/>
      <c r="BWJ164" s="233"/>
      <c r="BWK164" s="233"/>
      <c r="BWL164" s="233"/>
      <c r="BWM164" s="233"/>
      <c r="BWN164" s="233"/>
      <c r="BWO164" s="233"/>
      <c r="BWP164" s="233"/>
      <c r="BWQ164" s="233"/>
      <c r="BWR164" s="233"/>
      <c r="BWS164" s="233"/>
      <c r="BWT164" s="233"/>
      <c r="BWU164" s="233"/>
      <c r="BWV164" s="233"/>
      <c r="BWW164" s="233"/>
      <c r="BWX164" s="233"/>
      <c r="BWY164" s="233"/>
      <c r="BWZ164" s="233"/>
      <c r="BXA164" s="233"/>
      <c r="BXB164" s="233"/>
      <c r="BXC164" s="233"/>
      <c r="BXD164" s="233"/>
      <c r="BXE164" s="233"/>
      <c r="BXF164" s="233"/>
      <c r="BXG164" s="233"/>
      <c r="BXH164" s="233"/>
      <c r="BXI164" s="233"/>
      <c r="BXJ164" s="233"/>
      <c r="BXK164" s="233"/>
      <c r="BXL164" s="233"/>
      <c r="BXM164" s="233"/>
      <c r="BXN164" s="233"/>
      <c r="BXO164" s="233"/>
      <c r="BXP164" s="233"/>
      <c r="BXQ164" s="233"/>
      <c r="BXR164" s="233"/>
      <c r="BXS164" s="233"/>
      <c r="BXT164" s="233"/>
      <c r="BXU164" s="233"/>
      <c r="BXV164" s="233"/>
      <c r="BXW164" s="233"/>
      <c r="BXX164" s="233"/>
      <c r="BXY164" s="233"/>
      <c r="BXZ164" s="233"/>
      <c r="BYA164" s="233"/>
      <c r="BYB164" s="233"/>
      <c r="BYC164" s="233"/>
      <c r="BYD164" s="233"/>
      <c r="BYE164" s="233"/>
      <c r="BYF164" s="233"/>
      <c r="BYG164" s="233"/>
      <c r="BYH164" s="233"/>
      <c r="BYI164" s="233"/>
      <c r="BYJ164" s="233"/>
      <c r="BYK164" s="233"/>
      <c r="BYL164" s="233"/>
      <c r="BYM164" s="233"/>
      <c r="BYN164" s="233"/>
      <c r="BYO164" s="233"/>
      <c r="BYP164" s="233"/>
      <c r="BYQ164" s="233"/>
      <c r="BYR164" s="233"/>
      <c r="BYS164" s="233"/>
      <c r="BYT164" s="233"/>
      <c r="BYU164" s="233"/>
      <c r="BYV164" s="233"/>
      <c r="BYW164" s="233"/>
      <c r="BYX164" s="233"/>
      <c r="BYY164" s="233"/>
      <c r="BYZ164" s="233"/>
      <c r="BZA164" s="233"/>
      <c r="BZB164" s="233"/>
      <c r="BZC164" s="233"/>
      <c r="BZD164" s="233"/>
      <c r="BZE164" s="233"/>
      <c r="BZF164" s="233"/>
      <c r="BZG164" s="233"/>
      <c r="BZH164" s="233"/>
      <c r="BZI164" s="233"/>
      <c r="BZJ164" s="233"/>
      <c r="BZK164" s="233"/>
      <c r="BZL164" s="233"/>
      <c r="BZM164" s="233"/>
      <c r="BZN164" s="233"/>
      <c r="BZO164" s="233"/>
      <c r="BZP164" s="233"/>
      <c r="BZQ164" s="233"/>
      <c r="BZR164" s="233"/>
      <c r="BZS164" s="233"/>
      <c r="BZT164" s="233"/>
      <c r="BZU164" s="233"/>
      <c r="BZV164" s="233"/>
      <c r="BZW164" s="233"/>
      <c r="BZX164" s="233"/>
      <c r="BZY164" s="233"/>
      <c r="BZZ164" s="233"/>
      <c r="CAA164" s="233"/>
      <c r="CAB164" s="233"/>
      <c r="CAC164" s="233"/>
      <c r="CAD164" s="233"/>
      <c r="CAE164" s="233"/>
      <c r="CAF164" s="233"/>
      <c r="CAG164" s="233"/>
      <c r="CAH164" s="233"/>
      <c r="CAI164" s="233"/>
      <c r="CAJ164" s="233"/>
      <c r="CAK164" s="233"/>
      <c r="CAL164" s="233"/>
      <c r="CAM164" s="233"/>
      <c r="CAN164" s="233"/>
      <c r="CAO164" s="233"/>
      <c r="CAP164" s="233"/>
      <c r="CAQ164" s="233"/>
      <c r="CAR164" s="233"/>
      <c r="CAS164" s="233"/>
      <c r="CAT164" s="233"/>
      <c r="CAU164" s="233"/>
      <c r="CAV164" s="233"/>
      <c r="CAW164" s="233"/>
      <c r="CAX164" s="233"/>
      <c r="CAY164" s="233"/>
      <c r="CAZ164" s="233"/>
      <c r="CBA164" s="233"/>
      <c r="CBB164" s="233"/>
      <c r="CBC164" s="233"/>
      <c r="CBD164" s="233"/>
      <c r="CBE164" s="233"/>
      <c r="CBF164" s="233"/>
      <c r="CBG164" s="233"/>
      <c r="CBH164" s="233"/>
      <c r="CBI164" s="233"/>
      <c r="CBJ164" s="233"/>
      <c r="CBK164" s="233"/>
      <c r="CBL164" s="233"/>
      <c r="CBM164" s="233"/>
      <c r="CBN164" s="233"/>
      <c r="CBO164" s="233"/>
      <c r="CBP164" s="233"/>
      <c r="CBQ164" s="233"/>
      <c r="CBR164" s="233"/>
      <c r="CBS164" s="233"/>
      <c r="CBT164" s="233"/>
      <c r="CBU164" s="233"/>
      <c r="CBV164" s="233"/>
      <c r="CBW164" s="233"/>
      <c r="CBX164" s="233"/>
      <c r="CBY164" s="233"/>
      <c r="CBZ164" s="233"/>
      <c r="CCA164" s="233"/>
      <c r="CCB164" s="233"/>
      <c r="CCC164" s="233"/>
      <c r="CCD164" s="233"/>
      <c r="CCE164" s="233"/>
      <c r="CCF164" s="233"/>
      <c r="CCG164" s="233"/>
      <c r="CCH164" s="233"/>
      <c r="CCI164" s="233"/>
      <c r="CCJ164" s="233"/>
      <c r="CCK164" s="233"/>
      <c r="CCL164" s="233"/>
      <c r="CCM164" s="233"/>
      <c r="CCN164" s="233"/>
      <c r="CCO164" s="233"/>
      <c r="CCP164" s="233"/>
      <c r="CCQ164" s="233"/>
      <c r="CCR164" s="233"/>
      <c r="CCS164" s="233"/>
      <c r="CCT164" s="233"/>
      <c r="CCU164" s="233"/>
      <c r="CCV164" s="233"/>
      <c r="CCW164" s="233"/>
      <c r="CCX164" s="233"/>
      <c r="CCY164" s="233"/>
      <c r="CCZ164" s="233"/>
      <c r="CDA164" s="233"/>
      <c r="CDB164" s="233"/>
      <c r="CDC164" s="233"/>
      <c r="CDD164" s="233"/>
      <c r="CDE164" s="233"/>
      <c r="CDF164" s="233"/>
      <c r="CDG164" s="233"/>
      <c r="CDH164" s="233"/>
      <c r="CDI164" s="233"/>
      <c r="CDJ164" s="233"/>
      <c r="CDK164" s="233"/>
      <c r="CDL164" s="233"/>
      <c r="CDM164" s="233"/>
      <c r="CDN164" s="233"/>
      <c r="CDO164" s="233"/>
      <c r="CDP164" s="233"/>
      <c r="CDQ164" s="233"/>
      <c r="CDR164" s="233"/>
      <c r="CDS164" s="233"/>
      <c r="CDT164" s="233"/>
      <c r="CDU164" s="233"/>
      <c r="CDV164" s="233"/>
      <c r="CDW164" s="233"/>
      <c r="CDX164" s="233"/>
      <c r="CDY164" s="233"/>
      <c r="CDZ164" s="233"/>
      <c r="CEA164" s="233"/>
      <c r="CEB164" s="233"/>
      <c r="CEC164" s="233"/>
      <c r="CED164" s="233"/>
      <c r="CEE164" s="233"/>
      <c r="CEF164" s="233"/>
      <c r="CEG164" s="233"/>
      <c r="CEH164" s="233"/>
      <c r="CEI164" s="233"/>
      <c r="CEJ164" s="233"/>
      <c r="CEK164" s="233"/>
      <c r="CEL164" s="233"/>
      <c r="CEM164" s="233"/>
      <c r="CEN164" s="233"/>
      <c r="CEO164" s="233"/>
      <c r="CEP164" s="233"/>
      <c r="CEQ164" s="233"/>
      <c r="CER164" s="233"/>
      <c r="CES164" s="233"/>
      <c r="CET164" s="233"/>
      <c r="CEU164" s="233"/>
      <c r="CEV164" s="233"/>
      <c r="CEW164" s="233"/>
      <c r="CEX164" s="233"/>
      <c r="CEY164" s="233"/>
      <c r="CEZ164" s="233"/>
      <c r="CFA164" s="233"/>
      <c r="CFB164" s="233"/>
      <c r="CFC164" s="233"/>
      <c r="CFD164" s="233"/>
      <c r="CFE164" s="233"/>
      <c r="CFF164" s="233"/>
      <c r="CFG164" s="233"/>
      <c r="CFH164" s="233"/>
      <c r="CFI164" s="233"/>
      <c r="CFJ164" s="233"/>
      <c r="CFK164" s="233"/>
      <c r="CFL164" s="233"/>
      <c r="CFM164" s="233"/>
      <c r="CFN164" s="233"/>
      <c r="CFO164" s="233"/>
      <c r="CFP164" s="233"/>
      <c r="CFQ164" s="233"/>
      <c r="CFR164" s="233"/>
      <c r="CFS164" s="233"/>
      <c r="CFT164" s="233"/>
      <c r="CFU164" s="233"/>
      <c r="CFV164" s="233"/>
      <c r="CFW164" s="233"/>
      <c r="CFX164" s="233"/>
      <c r="CFY164" s="233"/>
      <c r="CFZ164" s="233"/>
      <c r="CGA164" s="233"/>
      <c r="CGB164" s="233"/>
      <c r="CGC164" s="233"/>
      <c r="CGD164" s="233"/>
      <c r="CGE164" s="233"/>
      <c r="CGF164" s="233"/>
      <c r="CGG164" s="233"/>
      <c r="CGH164" s="233"/>
      <c r="CGI164" s="233"/>
      <c r="CGJ164" s="233"/>
      <c r="CGK164" s="233"/>
      <c r="CGL164" s="233"/>
      <c r="CGM164" s="233"/>
      <c r="CGN164" s="233"/>
      <c r="CGO164" s="233"/>
      <c r="CGP164" s="233"/>
      <c r="CGQ164" s="233"/>
      <c r="CGR164" s="233"/>
      <c r="CGS164" s="233"/>
      <c r="CGT164" s="233"/>
      <c r="CGU164" s="233"/>
      <c r="CGV164" s="233"/>
      <c r="CGW164" s="233"/>
      <c r="CGX164" s="233"/>
      <c r="CGY164" s="233"/>
      <c r="CGZ164" s="233"/>
      <c r="CHA164" s="233"/>
      <c r="CHB164" s="233"/>
      <c r="CHC164" s="233"/>
      <c r="CHD164" s="233"/>
      <c r="CHE164" s="233"/>
      <c r="CHF164" s="233"/>
      <c r="CHG164" s="233"/>
      <c r="CHH164" s="233"/>
      <c r="CHI164" s="233"/>
      <c r="CHJ164" s="233"/>
      <c r="CHK164" s="233"/>
      <c r="CHL164" s="233"/>
      <c r="CHM164" s="233"/>
      <c r="CHN164" s="233"/>
      <c r="CHO164" s="233"/>
      <c r="CHP164" s="233"/>
      <c r="CHQ164" s="233"/>
      <c r="CHR164" s="233"/>
      <c r="CHS164" s="233"/>
      <c r="CHT164" s="233"/>
      <c r="CHU164" s="233"/>
      <c r="CHV164" s="233"/>
      <c r="CHW164" s="233"/>
      <c r="CHX164" s="233"/>
      <c r="CHY164" s="233"/>
      <c r="CHZ164" s="233"/>
      <c r="CIA164" s="233"/>
      <c r="CIB164" s="233"/>
      <c r="CIC164" s="233"/>
      <c r="CID164" s="233"/>
      <c r="CIE164" s="233"/>
      <c r="CIF164" s="233"/>
      <c r="CIG164" s="233"/>
      <c r="CIH164" s="233"/>
      <c r="CII164" s="233"/>
      <c r="CIJ164" s="233"/>
      <c r="CIK164" s="233"/>
      <c r="CIL164" s="233"/>
      <c r="CIM164" s="233"/>
      <c r="CIN164" s="233"/>
      <c r="CIO164" s="233"/>
      <c r="CIP164" s="233"/>
      <c r="CIQ164" s="233"/>
      <c r="CIR164" s="233"/>
      <c r="CIS164" s="233"/>
      <c r="CIT164" s="233"/>
      <c r="CIU164" s="233"/>
      <c r="CIV164" s="233"/>
      <c r="CIW164" s="233"/>
      <c r="CIX164" s="233"/>
      <c r="CIY164" s="233"/>
      <c r="CIZ164" s="233"/>
      <c r="CJA164" s="233"/>
      <c r="CJB164" s="233"/>
      <c r="CJC164" s="233"/>
      <c r="CJD164" s="233"/>
      <c r="CJE164" s="233"/>
      <c r="CJF164" s="233"/>
      <c r="CJG164" s="233"/>
      <c r="CJH164" s="233"/>
      <c r="CJI164" s="233"/>
      <c r="CJJ164" s="233"/>
      <c r="CJK164" s="233"/>
      <c r="CJL164" s="233"/>
      <c r="CJM164" s="233"/>
      <c r="CJN164" s="233"/>
      <c r="CJO164" s="233"/>
      <c r="CJP164" s="233"/>
      <c r="CJQ164" s="233"/>
      <c r="CJR164" s="233"/>
      <c r="CJS164" s="233"/>
      <c r="CJT164" s="233"/>
      <c r="CJU164" s="233"/>
      <c r="CJV164" s="233"/>
      <c r="CJW164" s="233"/>
      <c r="CJX164" s="233"/>
      <c r="CJY164" s="233"/>
      <c r="CJZ164" s="233"/>
      <c r="CKA164" s="233"/>
      <c r="CKB164" s="233"/>
      <c r="CKC164" s="233"/>
      <c r="CKD164" s="233"/>
      <c r="CKE164" s="233"/>
      <c r="CKF164" s="233"/>
      <c r="CKG164" s="233"/>
      <c r="CKH164" s="233"/>
      <c r="CKI164" s="233"/>
      <c r="CKJ164" s="233"/>
      <c r="CKK164" s="233"/>
      <c r="CKL164" s="233"/>
      <c r="CKM164" s="233"/>
      <c r="CKN164" s="233"/>
      <c r="CKO164" s="233"/>
      <c r="CKP164" s="233"/>
      <c r="CKQ164" s="233"/>
      <c r="CKR164" s="233"/>
      <c r="CKS164" s="233"/>
      <c r="CKT164" s="233"/>
      <c r="CKU164" s="233"/>
      <c r="CKV164" s="233"/>
      <c r="CKW164" s="233"/>
      <c r="CKX164" s="233"/>
      <c r="CKY164" s="233"/>
      <c r="CKZ164" s="233"/>
      <c r="CLA164" s="233"/>
      <c r="CLB164" s="233"/>
      <c r="CLC164" s="233"/>
      <c r="CLD164" s="233"/>
      <c r="CLE164" s="233"/>
      <c r="CLF164" s="233"/>
      <c r="CLG164" s="233"/>
      <c r="CLH164" s="233"/>
      <c r="CLI164" s="233"/>
      <c r="CLJ164" s="233"/>
      <c r="CLK164" s="233"/>
      <c r="CLL164" s="233"/>
      <c r="CLM164" s="233"/>
      <c r="CLN164" s="233"/>
      <c r="CLO164" s="233"/>
      <c r="CLP164" s="233"/>
      <c r="CLQ164" s="233"/>
      <c r="CLR164" s="233"/>
      <c r="CLS164" s="233"/>
      <c r="CLT164" s="233"/>
      <c r="CLU164" s="233"/>
      <c r="CLV164" s="233"/>
      <c r="CLW164" s="233"/>
      <c r="CLX164" s="233"/>
      <c r="CLY164" s="233"/>
      <c r="CLZ164" s="233"/>
      <c r="CMA164" s="233"/>
      <c r="CMB164" s="233"/>
      <c r="CMC164" s="233"/>
      <c r="CMD164" s="233"/>
      <c r="CME164" s="233"/>
      <c r="CMF164" s="233"/>
      <c r="CMG164" s="233"/>
      <c r="CMH164" s="233"/>
      <c r="CMI164" s="233"/>
      <c r="CMJ164" s="233"/>
      <c r="CMK164" s="233"/>
      <c r="CML164" s="233"/>
      <c r="CMM164" s="233"/>
      <c r="CMN164" s="233"/>
      <c r="CMO164" s="233"/>
      <c r="CMP164" s="233"/>
      <c r="CMQ164" s="233"/>
      <c r="CMR164" s="233"/>
      <c r="CMS164" s="233"/>
      <c r="CMT164" s="233"/>
      <c r="CMU164" s="233"/>
      <c r="CMV164" s="233"/>
      <c r="CMW164" s="233"/>
      <c r="CMX164" s="233"/>
      <c r="CMY164" s="233"/>
      <c r="CMZ164" s="233"/>
      <c r="CNA164" s="233"/>
      <c r="CNB164" s="233"/>
      <c r="CNC164" s="233"/>
      <c r="CND164" s="233"/>
      <c r="CNE164" s="233"/>
      <c r="CNF164" s="233"/>
      <c r="CNG164" s="233"/>
      <c r="CNH164" s="233"/>
      <c r="CNI164" s="233"/>
      <c r="CNJ164" s="233"/>
      <c r="CNK164" s="233"/>
      <c r="CNL164" s="233"/>
      <c r="CNM164" s="233"/>
      <c r="CNN164" s="233"/>
      <c r="CNO164" s="233"/>
      <c r="CNP164" s="233"/>
      <c r="CNQ164" s="233"/>
      <c r="CNR164" s="233"/>
      <c r="CNS164" s="233"/>
      <c r="CNT164" s="233"/>
      <c r="CNU164" s="233"/>
      <c r="CNV164" s="233"/>
      <c r="CNW164" s="233"/>
      <c r="CNX164" s="233"/>
      <c r="CNY164" s="233"/>
      <c r="CNZ164" s="233"/>
      <c r="COA164" s="233"/>
      <c r="COB164" s="233"/>
      <c r="COC164" s="233"/>
      <c r="COD164" s="233"/>
      <c r="COE164" s="233"/>
      <c r="COF164" s="233"/>
      <c r="COG164" s="233"/>
      <c r="COH164" s="233"/>
      <c r="COI164" s="233"/>
      <c r="COJ164" s="233"/>
      <c r="COK164" s="233"/>
      <c r="COL164" s="233"/>
      <c r="COM164" s="233"/>
      <c r="CON164" s="233"/>
      <c r="COO164" s="233"/>
      <c r="COP164" s="233"/>
      <c r="COQ164" s="233"/>
      <c r="COR164" s="233"/>
      <c r="COS164" s="233"/>
      <c r="COT164" s="233"/>
      <c r="COU164" s="233"/>
      <c r="COV164" s="233"/>
      <c r="COW164" s="233"/>
      <c r="COX164" s="233"/>
      <c r="COY164" s="233"/>
      <c r="COZ164" s="233"/>
      <c r="CPA164" s="233"/>
      <c r="CPB164" s="233"/>
      <c r="CPC164" s="233"/>
      <c r="CPD164" s="233"/>
      <c r="CPE164" s="233"/>
      <c r="CPF164" s="233"/>
      <c r="CPG164" s="233"/>
      <c r="CPH164" s="233"/>
      <c r="CPI164" s="233"/>
      <c r="CPJ164" s="233"/>
      <c r="CPK164" s="233"/>
      <c r="CPL164" s="233"/>
      <c r="CPM164" s="233"/>
      <c r="CPN164" s="233"/>
      <c r="CPO164" s="233"/>
      <c r="CPP164" s="233"/>
      <c r="CPQ164" s="233"/>
      <c r="CPR164" s="233"/>
      <c r="CPS164" s="233"/>
      <c r="CPT164" s="233"/>
      <c r="CPU164" s="233"/>
      <c r="CPV164" s="233"/>
      <c r="CPW164" s="233"/>
      <c r="CPX164" s="233"/>
      <c r="CPY164" s="233"/>
      <c r="CPZ164" s="233"/>
      <c r="CQA164" s="233"/>
      <c r="CQB164" s="233"/>
      <c r="CQC164" s="233"/>
      <c r="CQD164" s="233"/>
      <c r="CQE164" s="233"/>
      <c r="CQF164" s="233"/>
      <c r="CQG164" s="233"/>
      <c r="CQH164" s="233"/>
      <c r="CQI164" s="233"/>
      <c r="CQJ164" s="233"/>
      <c r="CQK164" s="233"/>
      <c r="CQL164" s="233"/>
      <c r="CQM164" s="233"/>
      <c r="CQN164" s="233"/>
      <c r="CQO164" s="233"/>
      <c r="CQP164" s="233"/>
      <c r="CQQ164" s="233"/>
      <c r="CQR164" s="233"/>
      <c r="CQS164" s="233"/>
      <c r="CQT164" s="233"/>
      <c r="CQU164" s="233"/>
      <c r="CQV164" s="233"/>
      <c r="CQW164" s="233"/>
      <c r="CQX164" s="233"/>
      <c r="CQY164" s="233"/>
      <c r="CQZ164" s="233"/>
      <c r="CRA164" s="233"/>
      <c r="CRB164" s="233"/>
      <c r="CRC164" s="233"/>
      <c r="CRD164" s="233"/>
      <c r="CRE164" s="233"/>
      <c r="CRF164" s="233"/>
      <c r="CRG164" s="233"/>
      <c r="CRH164" s="233"/>
      <c r="CRI164" s="233"/>
      <c r="CRJ164" s="233"/>
      <c r="CRK164" s="233"/>
    </row>
    <row r="165" spans="1:2507" s="326" customFormat="1" ht="24.75" thickBot="1" x14ac:dyDescent="0.3">
      <c r="A165" s="325"/>
      <c r="B165" s="488"/>
      <c r="C165" s="491"/>
      <c r="D165" s="491"/>
      <c r="E165" s="491"/>
      <c r="F165" s="491"/>
      <c r="G165" s="491"/>
      <c r="H165" s="491"/>
      <c r="I165" s="491"/>
      <c r="J165" s="306" t="s">
        <v>442</v>
      </c>
      <c r="K165" s="306" t="s">
        <v>443</v>
      </c>
      <c r="L165" s="306" t="s">
        <v>482</v>
      </c>
      <c r="M165" s="306">
        <v>1</v>
      </c>
      <c r="N165" s="491"/>
      <c r="O165" s="491"/>
      <c r="P165" s="491"/>
      <c r="Q165" s="491"/>
      <c r="R165" s="491"/>
      <c r="S165" s="491"/>
      <c r="T165" s="491"/>
      <c r="U165" s="561"/>
      <c r="V165" s="561"/>
      <c r="W165" s="491"/>
      <c r="X165" s="491"/>
      <c r="Y165" s="561"/>
      <c r="Z165" s="491"/>
      <c r="AA165" s="491"/>
      <c r="AB165" s="561"/>
      <c r="AC165" s="491"/>
      <c r="AD165" s="507"/>
      <c r="AE165" s="491"/>
      <c r="AF165" s="491"/>
      <c r="AG165" s="491"/>
      <c r="AH165" s="513"/>
      <c r="AI165" s="513"/>
      <c r="AJ165" s="589"/>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c r="CF165" s="233"/>
      <c r="CG165" s="233"/>
      <c r="CH165" s="233"/>
      <c r="CI165" s="233"/>
      <c r="CJ165" s="233"/>
      <c r="CK165" s="233"/>
      <c r="CL165" s="233"/>
      <c r="CM165" s="233"/>
      <c r="CN165" s="233"/>
      <c r="CO165" s="233"/>
      <c r="CP165" s="233"/>
      <c r="CQ165" s="233"/>
      <c r="CR165" s="233"/>
      <c r="CS165" s="233"/>
      <c r="CT165" s="233"/>
      <c r="CU165" s="233"/>
      <c r="CV165" s="233"/>
      <c r="CW165" s="233"/>
      <c r="CX165" s="233"/>
      <c r="CY165" s="233"/>
      <c r="CZ165" s="233"/>
      <c r="DA165" s="233"/>
      <c r="DB165" s="233"/>
      <c r="DC165" s="233"/>
      <c r="DD165" s="233"/>
      <c r="DE165" s="233"/>
      <c r="DF165" s="233"/>
      <c r="DG165" s="233"/>
      <c r="DH165" s="233"/>
      <c r="DI165" s="233"/>
      <c r="DJ165" s="233"/>
      <c r="DK165" s="233"/>
      <c r="DL165" s="233"/>
      <c r="DM165" s="233"/>
      <c r="DN165" s="233"/>
      <c r="DO165" s="233"/>
      <c r="DP165" s="233"/>
      <c r="DQ165" s="233"/>
      <c r="DR165" s="233"/>
      <c r="DS165" s="233"/>
      <c r="DT165" s="233"/>
      <c r="DU165" s="233"/>
      <c r="DV165" s="233"/>
      <c r="DW165" s="233"/>
      <c r="DX165" s="233"/>
      <c r="DY165" s="233"/>
      <c r="DZ165" s="233"/>
      <c r="EA165" s="233"/>
      <c r="EB165" s="233"/>
      <c r="EC165" s="233"/>
      <c r="ED165" s="233"/>
      <c r="EE165" s="233"/>
      <c r="EF165" s="233"/>
      <c r="EG165" s="233"/>
      <c r="EH165" s="233"/>
      <c r="EI165" s="233"/>
      <c r="EJ165" s="233"/>
      <c r="EK165" s="233"/>
      <c r="EL165" s="233"/>
      <c r="EM165" s="233"/>
      <c r="EN165" s="233"/>
      <c r="EO165" s="233"/>
      <c r="EP165" s="233"/>
      <c r="EQ165" s="233"/>
      <c r="ER165" s="233"/>
      <c r="ES165" s="233"/>
      <c r="ET165" s="233"/>
      <c r="EU165" s="233"/>
      <c r="EV165" s="233"/>
      <c r="EW165" s="233"/>
      <c r="EX165" s="233"/>
      <c r="EY165" s="233"/>
      <c r="EZ165" s="233"/>
      <c r="FA165" s="233"/>
      <c r="FB165" s="233"/>
      <c r="FC165" s="233"/>
      <c r="FD165" s="233"/>
      <c r="FE165" s="233"/>
      <c r="FF165" s="233"/>
      <c r="FG165" s="233"/>
      <c r="FH165" s="233"/>
      <c r="FI165" s="233"/>
      <c r="FJ165" s="233"/>
      <c r="FK165" s="233"/>
      <c r="FL165" s="233"/>
      <c r="FM165" s="233"/>
      <c r="FN165" s="233"/>
      <c r="FO165" s="233"/>
      <c r="FP165" s="233"/>
      <c r="FQ165" s="233"/>
      <c r="FR165" s="233"/>
      <c r="FS165" s="233"/>
      <c r="FT165" s="233"/>
      <c r="FU165" s="233"/>
      <c r="FV165" s="233"/>
      <c r="FW165" s="233"/>
      <c r="FX165" s="233"/>
      <c r="FY165" s="233"/>
      <c r="FZ165" s="233"/>
      <c r="GA165" s="233"/>
      <c r="GB165" s="233"/>
      <c r="GC165" s="233"/>
      <c r="GD165" s="233"/>
      <c r="GE165" s="233"/>
      <c r="GF165" s="233"/>
      <c r="GG165" s="233"/>
      <c r="GH165" s="233"/>
      <c r="GI165" s="233"/>
      <c r="GJ165" s="233"/>
      <c r="GK165" s="233"/>
      <c r="GL165" s="233"/>
      <c r="GM165" s="233"/>
      <c r="GN165" s="233"/>
      <c r="GO165" s="233"/>
      <c r="GP165" s="233"/>
      <c r="GQ165" s="233"/>
      <c r="GR165" s="233"/>
      <c r="GS165" s="233"/>
      <c r="GT165" s="233"/>
      <c r="GU165" s="233"/>
      <c r="GV165" s="233"/>
      <c r="GW165" s="233"/>
      <c r="GX165" s="233"/>
      <c r="GY165" s="233"/>
      <c r="GZ165" s="233"/>
      <c r="HA165" s="233"/>
      <c r="HB165" s="233"/>
      <c r="HC165" s="233"/>
      <c r="HD165" s="233"/>
      <c r="HE165" s="233"/>
      <c r="HF165" s="233"/>
      <c r="HG165" s="233"/>
      <c r="HH165" s="233"/>
      <c r="HI165" s="233"/>
      <c r="HJ165" s="233"/>
      <c r="HK165" s="233"/>
      <c r="HL165" s="233"/>
      <c r="HM165" s="233"/>
      <c r="HN165" s="233"/>
      <c r="HO165" s="233"/>
      <c r="HP165" s="233"/>
      <c r="HQ165" s="233"/>
      <c r="HR165" s="233"/>
      <c r="HS165" s="233"/>
      <c r="HT165" s="233"/>
      <c r="HU165" s="233"/>
      <c r="HV165" s="233"/>
      <c r="HW165" s="233"/>
      <c r="HX165" s="233"/>
      <c r="HY165" s="233"/>
      <c r="HZ165" s="233"/>
      <c r="IA165" s="233"/>
      <c r="IB165" s="233"/>
      <c r="IC165" s="233"/>
      <c r="ID165" s="233"/>
      <c r="IE165" s="233"/>
      <c r="IF165" s="233"/>
      <c r="IG165" s="233"/>
      <c r="IH165" s="233"/>
      <c r="II165" s="233"/>
      <c r="IJ165" s="233"/>
      <c r="IK165" s="233"/>
      <c r="IL165" s="233"/>
      <c r="IM165" s="233"/>
      <c r="IN165" s="233"/>
      <c r="IO165" s="233"/>
      <c r="IP165" s="233"/>
      <c r="IQ165" s="233"/>
      <c r="IR165" s="233"/>
      <c r="IS165" s="233"/>
      <c r="IT165" s="233"/>
      <c r="IU165" s="233"/>
      <c r="IV165" s="233"/>
      <c r="IW165" s="233"/>
      <c r="IX165" s="233"/>
      <c r="IY165" s="233"/>
      <c r="IZ165" s="233"/>
      <c r="JA165" s="233"/>
      <c r="JB165" s="233"/>
      <c r="JC165" s="233"/>
      <c r="JD165" s="233"/>
      <c r="JE165" s="233"/>
      <c r="JF165" s="233"/>
      <c r="JG165" s="233"/>
      <c r="JH165" s="233"/>
      <c r="JI165" s="233"/>
      <c r="JJ165" s="233"/>
      <c r="JK165" s="233"/>
      <c r="JL165" s="233"/>
      <c r="JM165" s="233"/>
      <c r="JN165" s="233"/>
      <c r="JO165" s="233"/>
      <c r="JP165" s="233"/>
      <c r="JQ165" s="233"/>
      <c r="JR165" s="233"/>
      <c r="JS165" s="233"/>
      <c r="JT165" s="233"/>
      <c r="JU165" s="233"/>
      <c r="JV165" s="233"/>
      <c r="JW165" s="233"/>
      <c r="JX165" s="233"/>
      <c r="JY165" s="233"/>
      <c r="JZ165" s="233"/>
      <c r="KA165" s="233"/>
      <c r="KB165" s="233"/>
      <c r="KC165" s="233"/>
      <c r="KD165" s="233"/>
      <c r="KE165" s="233"/>
      <c r="KF165" s="233"/>
      <c r="KG165" s="233"/>
      <c r="KH165" s="233"/>
      <c r="KI165" s="233"/>
      <c r="KJ165" s="233"/>
      <c r="KK165" s="233"/>
      <c r="KL165" s="233"/>
      <c r="KM165" s="233"/>
      <c r="KN165" s="233"/>
      <c r="KO165" s="233"/>
      <c r="KP165" s="233"/>
      <c r="KQ165" s="233"/>
      <c r="KR165" s="233"/>
      <c r="KS165" s="233"/>
      <c r="KT165" s="233"/>
      <c r="KU165" s="233"/>
      <c r="KV165" s="233"/>
      <c r="KW165" s="233"/>
      <c r="KX165" s="233"/>
      <c r="KY165" s="233"/>
      <c r="KZ165" s="233"/>
      <c r="LA165" s="233"/>
      <c r="LB165" s="233"/>
      <c r="LC165" s="233"/>
      <c r="LD165" s="233"/>
      <c r="LE165" s="233"/>
      <c r="LF165" s="233"/>
      <c r="LG165" s="233"/>
      <c r="LH165" s="233"/>
      <c r="LI165" s="233"/>
      <c r="LJ165" s="233"/>
      <c r="LK165" s="233"/>
      <c r="LL165" s="233"/>
      <c r="LM165" s="233"/>
      <c r="LN165" s="233"/>
      <c r="LO165" s="233"/>
      <c r="LP165" s="233"/>
      <c r="LQ165" s="233"/>
      <c r="LR165" s="233"/>
      <c r="LS165" s="233"/>
      <c r="LT165" s="233"/>
      <c r="LU165" s="233"/>
      <c r="LV165" s="233"/>
      <c r="LW165" s="233"/>
      <c r="LX165" s="233"/>
      <c r="LY165" s="233"/>
      <c r="LZ165" s="233"/>
      <c r="MA165" s="233"/>
      <c r="MB165" s="233"/>
      <c r="MC165" s="233"/>
      <c r="MD165" s="233"/>
      <c r="ME165" s="233"/>
      <c r="MF165" s="233"/>
      <c r="MG165" s="233"/>
      <c r="MH165" s="233"/>
      <c r="MI165" s="233"/>
      <c r="MJ165" s="233"/>
      <c r="MK165" s="233"/>
      <c r="ML165" s="233"/>
      <c r="MM165" s="233"/>
      <c r="MN165" s="233"/>
      <c r="MO165" s="233"/>
      <c r="MP165" s="233"/>
      <c r="MQ165" s="233"/>
      <c r="MR165" s="233"/>
      <c r="MS165" s="233"/>
      <c r="MT165" s="233"/>
      <c r="MU165" s="233"/>
      <c r="MV165" s="233"/>
      <c r="MW165" s="233"/>
      <c r="MX165" s="233"/>
      <c r="MY165" s="233"/>
      <c r="MZ165" s="233"/>
      <c r="NA165" s="233"/>
      <c r="NB165" s="233"/>
      <c r="NC165" s="233"/>
      <c r="ND165" s="233"/>
      <c r="NE165" s="233"/>
      <c r="NF165" s="233"/>
      <c r="NG165" s="233"/>
      <c r="NH165" s="233"/>
      <c r="NI165" s="233"/>
      <c r="NJ165" s="233"/>
      <c r="NK165" s="233"/>
      <c r="NL165" s="233"/>
      <c r="NM165" s="233"/>
      <c r="NN165" s="233"/>
      <c r="NO165" s="233"/>
      <c r="NP165" s="233"/>
      <c r="NQ165" s="233"/>
      <c r="NR165" s="233"/>
      <c r="NS165" s="233"/>
      <c r="NT165" s="233"/>
      <c r="NU165" s="233"/>
      <c r="NV165" s="233"/>
      <c r="NW165" s="233"/>
      <c r="NX165" s="233"/>
      <c r="NY165" s="233"/>
      <c r="NZ165" s="233"/>
      <c r="OA165" s="233"/>
      <c r="OB165" s="233"/>
      <c r="OC165" s="233"/>
      <c r="OD165" s="233"/>
      <c r="OE165" s="233"/>
      <c r="OF165" s="233"/>
      <c r="OG165" s="233"/>
      <c r="OH165" s="233"/>
      <c r="OI165" s="233"/>
      <c r="OJ165" s="233"/>
      <c r="OK165" s="233"/>
      <c r="OL165" s="233"/>
      <c r="OM165" s="233"/>
      <c r="ON165" s="233"/>
      <c r="OO165" s="233"/>
      <c r="OP165" s="233"/>
      <c r="OQ165" s="233"/>
      <c r="OR165" s="233"/>
      <c r="OS165" s="233"/>
      <c r="OT165" s="233"/>
      <c r="OU165" s="233"/>
      <c r="OV165" s="233"/>
      <c r="OW165" s="233"/>
      <c r="OX165" s="233"/>
      <c r="OY165" s="233"/>
      <c r="OZ165" s="233"/>
      <c r="PA165" s="233"/>
      <c r="PB165" s="233"/>
      <c r="PC165" s="233"/>
      <c r="PD165" s="233"/>
      <c r="PE165" s="233"/>
      <c r="PF165" s="233"/>
      <c r="PG165" s="233"/>
      <c r="PH165" s="233"/>
      <c r="PI165" s="233"/>
      <c r="PJ165" s="233"/>
      <c r="PK165" s="233"/>
      <c r="PL165" s="233"/>
      <c r="PM165" s="233"/>
      <c r="PN165" s="233"/>
      <c r="PO165" s="233"/>
      <c r="PP165" s="233"/>
      <c r="PQ165" s="233"/>
      <c r="PR165" s="233"/>
      <c r="PS165" s="233"/>
      <c r="PT165" s="233"/>
      <c r="PU165" s="233"/>
      <c r="PV165" s="233"/>
      <c r="PW165" s="233"/>
      <c r="PX165" s="233"/>
      <c r="PY165" s="233"/>
      <c r="PZ165" s="233"/>
      <c r="QA165" s="233"/>
      <c r="QB165" s="233"/>
      <c r="QC165" s="233"/>
      <c r="QD165" s="233"/>
      <c r="QE165" s="233"/>
      <c r="QF165" s="233"/>
      <c r="QG165" s="233"/>
      <c r="QH165" s="233"/>
      <c r="QI165" s="233"/>
      <c r="QJ165" s="233"/>
      <c r="QK165" s="233"/>
      <c r="QL165" s="233"/>
      <c r="QM165" s="233"/>
      <c r="QN165" s="233"/>
      <c r="QO165" s="233"/>
      <c r="QP165" s="233"/>
      <c r="QQ165" s="233"/>
      <c r="QR165" s="233"/>
      <c r="QS165" s="233"/>
      <c r="QT165" s="233"/>
      <c r="QU165" s="233"/>
      <c r="QV165" s="233"/>
      <c r="QW165" s="233"/>
      <c r="QX165" s="233"/>
      <c r="QY165" s="233"/>
      <c r="QZ165" s="233"/>
      <c r="RA165" s="233"/>
      <c r="RB165" s="233"/>
      <c r="RC165" s="233"/>
      <c r="RD165" s="233"/>
      <c r="RE165" s="233"/>
      <c r="RF165" s="233"/>
      <c r="RG165" s="233"/>
      <c r="RH165" s="233"/>
      <c r="RI165" s="233"/>
      <c r="RJ165" s="233"/>
      <c r="RK165" s="233"/>
      <c r="RL165" s="233"/>
      <c r="RM165" s="233"/>
      <c r="RN165" s="233"/>
      <c r="RO165" s="233"/>
      <c r="RP165" s="233"/>
      <c r="RQ165" s="233"/>
      <c r="RR165" s="233"/>
      <c r="RS165" s="233"/>
      <c r="RT165" s="233"/>
      <c r="RU165" s="233"/>
      <c r="RV165" s="233"/>
      <c r="RW165" s="233"/>
      <c r="RX165" s="233"/>
      <c r="RY165" s="233"/>
      <c r="RZ165" s="233"/>
      <c r="SA165" s="233"/>
      <c r="SB165" s="233"/>
      <c r="SC165" s="233"/>
      <c r="SD165" s="233"/>
      <c r="SE165" s="233"/>
      <c r="SF165" s="233"/>
      <c r="SG165" s="233"/>
      <c r="SH165" s="233"/>
      <c r="SI165" s="233"/>
      <c r="SJ165" s="233"/>
      <c r="SK165" s="233"/>
      <c r="SL165" s="233"/>
      <c r="SM165" s="233"/>
      <c r="SN165" s="233"/>
      <c r="SO165" s="233"/>
      <c r="SP165" s="233"/>
      <c r="SQ165" s="233"/>
      <c r="SR165" s="233"/>
      <c r="SS165" s="233"/>
      <c r="ST165" s="233"/>
      <c r="SU165" s="233"/>
      <c r="SV165" s="233"/>
      <c r="SW165" s="233"/>
      <c r="SX165" s="233"/>
      <c r="SY165" s="233"/>
      <c r="SZ165" s="233"/>
      <c r="TA165" s="233"/>
      <c r="TB165" s="233"/>
      <c r="TC165" s="233"/>
      <c r="TD165" s="233"/>
      <c r="TE165" s="233"/>
      <c r="TF165" s="233"/>
      <c r="TG165" s="233"/>
      <c r="TH165" s="233"/>
      <c r="TI165" s="233"/>
      <c r="TJ165" s="233"/>
      <c r="TK165" s="233"/>
      <c r="TL165" s="233"/>
      <c r="TM165" s="233"/>
      <c r="TN165" s="233"/>
      <c r="TO165" s="233"/>
      <c r="TP165" s="233"/>
      <c r="TQ165" s="233"/>
      <c r="TR165" s="233"/>
      <c r="TS165" s="233"/>
      <c r="TT165" s="233"/>
      <c r="TU165" s="233"/>
      <c r="TV165" s="233"/>
      <c r="TW165" s="233"/>
      <c r="TX165" s="233"/>
      <c r="TY165" s="233"/>
      <c r="TZ165" s="233"/>
      <c r="UA165" s="233"/>
      <c r="UB165" s="233"/>
      <c r="UC165" s="233"/>
      <c r="UD165" s="233"/>
      <c r="UE165" s="233"/>
      <c r="UF165" s="233"/>
      <c r="UG165" s="233"/>
      <c r="UH165" s="233"/>
      <c r="UI165" s="233"/>
      <c r="UJ165" s="233"/>
      <c r="UK165" s="233"/>
      <c r="UL165" s="233"/>
      <c r="UM165" s="233"/>
      <c r="UN165" s="233"/>
      <c r="UO165" s="233"/>
      <c r="UP165" s="233"/>
      <c r="UQ165" s="233"/>
      <c r="UR165" s="233"/>
      <c r="US165" s="233"/>
      <c r="UT165" s="233"/>
      <c r="UU165" s="233"/>
      <c r="UV165" s="233"/>
      <c r="UW165" s="233"/>
      <c r="UX165" s="233"/>
      <c r="UY165" s="233"/>
      <c r="UZ165" s="233"/>
      <c r="VA165" s="233"/>
      <c r="VB165" s="233"/>
      <c r="VC165" s="233"/>
      <c r="VD165" s="233"/>
      <c r="VE165" s="233"/>
      <c r="VF165" s="233"/>
      <c r="VG165" s="233"/>
      <c r="VH165" s="233"/>
      <c r="VI165" s="233"/>
      <c r="VJ165" s="233"/>
      <c r="VK165" s="233"/>
      <c r="VL165" s="233"/>
      <c r="VM165" s="233"/>
      <c r="VN165" s="233"/>
      <c r="VO165" s="233"/>
      <c r="VP165" s="233"/>
      <c r="VQ165" s="233"/>
      <c r="VR165" s="233"/>
      <c r="VS165" s="233"/>
      <c r="VT165" s="233"/>
      <c r="VU165" s="233"/>
      <c r="VV165" s="233"/>
      <c r="VW165" s="233"/>
      <c r="VX165" s="233"/>
      <c r="VY165" s="233"/>
      <c r="VZ165" s="233"/>
      <c r="WA165" s="233"/>
      <c r="WB165" s="233"/>
      <c r="WC165" s="233"/>
      <c r="WD165" s="233"/>
      <c r="WE165" s="233"/>
      <c r="WF165" s="233"/>
      <c r="WG165" s="233"/>
      <c r="WH165" s="233"/>
      <c r="WI165" s="233"/>
      <c r="WJ165" s="233"/>
      <c r="WK165" s="233"/>
      <c r="WL165" s="233"/>
      <c r="WM165" s="233"/>
      <c r="WN165" s="233"/>
      <c r="WO165" s="233"/>
      <c r="WP165" s="233"/>
      <c r="WQ165" s="233"/>
      <c r="WR165" s="233"/>
      <c r="WS165" s="233"/>
      <c r="WT165" s="233"/>
      <c r="WU165" s="233"/>
      <c r="WV165" s="233"/>
      <c r="WW165" s="233"/>
      <c r="WX165" s="233"/>
      <c r="WY165" s="233"/>
      <c r="WZ165" s="233"/>
      <c r="XA165" s="233"/>
      <c r="XB165" s="233"/>
      <c r="XC165" s="233"/>
      <c r="XD165" s="233"/>
      <c r="XE165" s="233"/>
      <c r="XF165" s="233"/>
      <c r="XG165" s="233"/>
      <c r="XH165" s="233"/>
      <c r="XI165" s="233"/>
      <c r="XJ165" s="233"/>
      <c r="XK165" s="233"/>
      <c r="XL165" s="233"/>
      <c r="XM165" s="233"/>
      <c r="XN165" s="233"/>
      <c r="XO165" s="233"/>
      <c r="XP165" s="233"/>
      <c r="XQ165" s="233"/>
      <c r="XR165" s="233"/>
      <c r="XS165" s="233"/>
      <c r="XT165" s="233"/>
      <c r="XU165" s="233"/>
      <c r="XV165" s="233"/>
      <c r="XW165" s="233"/>
      <c r="XX165" s="233"/>
      <c r="XY165" s="233"/>
      <c r="XZ165" s="233"/>
      <c r="YA165" s="233"/>
      <c r="YB165" s="233"/>
      <c r="YC165" s="233"/>
      <c r="YD165" s="233"/>
      <c r="YE165" s="233"/>
      <c r="YF165" s="233"/>
      <c r="YG165" s="233"/>
      <c r="YH165" s="233"/>
      <c r="YI165" s="233"/>
      <c r="YJ165" s="233"/>
      <c r="YK165" s="233"/>
      <c r="YL165" s="233"/>
      <c r="YM165" s="233"/>
      <c r="YN165" s="233"/>
      <c r="YO165" s="233"/>
      <c r="YP165" s="233"/>
      <c r="YQ165" s="233"/>
      <c r="YR165" s="233"/>
      <c r="YS165" s="233"/>
      <c r="YT165" s="233"/>
      <c r="YU165" s="233"/>
      <c r="YV165" s="233"/>
      <c r="YW165" s="233"/>
      <c r="YX165" s="233"/>
      <c r="YY165" s="233"/>
      <c r="YZ165" s="233"/>
      <c r="ZA165" s="233"/>
      <c r="ZB165" s="233"/>
      <c r="ZC165" s="233"/>
      <c r="ZD165" s="233"/>
      <c r="ZE165" s="233"/>
      <c r="ZF165" s="233"/>
      <c r="ZG165" s="233"/>
      <c r="ZH165" s="233"/>
      <c r="ZI165" s="233"/>
      <c r="ZJ165" s="233"/>
      <c r="ZK165" s="233"/>
      <c r="ZL165" s="233"/>
      <c r="ZM165" s="233"/>
      <c r="ZN165" s="233"/>
      <c r="ZO165" s="233"/>
      <c r="ZP165" s="233"/>
      <c r="ZQ165" s="233"/>
      <c r="ZR165" s="233"/>
      <c r="ZS165" s="233"/>
      <c r="ZT165" s="233"/>
      <c r="ZU165" s="233"/>
      <c r="ZV165" s="233"/>
      <c r="ZW165" s="233"/>
      <c r="ZX165" s="233"/>
      <c r="ZY165" s="233"/>
      <c r="ZZ165" s="233"/>
      <c r="AAA165" s="233"/>
      <c r="AAB165" s="233"/>
      <c r="AAC165" s="233"/>
      <c r="AAD165" s="233"/>
      <c r="AAE165" s="233"/>
      <c r="AAF165" s="233"/>
      <c r="AAG165" s="233"/>
      <c r="AAH165" s="233"/>
      <c r="AAI165" s="233"/>
      <c r="AAJ165" s="233"/>
      <c r="AAK165" s="233"/>
      <c r="AAL165" s="233"/>
      <c r="AAM165" s="233"/>
      <c r="AAN165" s="233"/>
      <c r="AAO165" s="233"/>
      <c r="AAP165" s="233"/>
      <c r="AAQ165" s="233"/>
      <c r="AAR165" s="233"/>
      <c r="AAS165" s="233"/>
      <c r="AAT165" s="233"/>
      <c r="AAU165" s="233"/>
      <c r="AAV165" s="233"/>
      <c r="AAW165" s="233"/>
      <c r="AAX165" s="233"/>
      <c r="AAY165" s="233"/>
      <c r="AAZ165" s="233"/>
      <c r="ABA165" s="233"/>
      <c r="ABB165" s="233"/>
      <c r="ABC165" s="233"/>
      <c r="ABD165" s="233"/>
      <c r="ABE165" s="233"/>
      <c r="ABF165" s="233"/>
      <c r="ABG165" s="233"/>
      <c r="ABH165" s="233"/>
      <c r="ABI165" s="233"/>
      <c r="ABJ165" s="233"/>
      <c r="ABK165" s="233"/>
      <c r="ABL165" s="233"/>
      <c r="ABM165" s="233"/>
      <c r="ABN165" s="233"/>
      <c r="ABO165" s="233"/>
      <c r="ABP165" s="233"/>
      <c r="ABQ165" s="233"/>
      <c r="ABR165" s="233"/>
      <c r="ABS165" s="233"/>
      <c r="ABT165" s="233"/>
      <c r="ABU165" s="233"/>
      <c r="ABV165" s="233"/>
      <c r="ABW165" s="233"/>
      <c r="ABX165" s="233"/>
      <c r="ABY165" s="233"/>
      <c r="ABZ165" s="233"/>
      <c r="ACA165" s="233"/>
      <c r="ACB165" s="233"/>
      <c r="ACC165" s="233"/>
      <c r="ACD165" s="233"/>
      <c r="ACE165" s="233"/>
      <c r="ACF165" s="233"/>
      <c r="ACG165" s="233"/>
      <c r="ACH165" s="233"/>
      <c r="ACI165" s="233"/>
      <c r="ACJ165" s="233"/>
      <c r="ACK165" s="233"/>
      <c r="ACL165" s="233"/>
      <c r="ACM165" s="233"/>
      <c r="ACN165" s="233"/>
      <c r="ACO165" s="233"/>
      <c r="ACP165" s="233"/>
      <c r="ACQ165" s="233"/>
      <c r="ACR165" s="233"/>
      <c r="ACS165" s="233"/>
      <c r="ACT165" s="233"/>
      <c r="ACU165" s="233"/>
      <c r="ACV165" s="233"/>
      <c r="ACW165" s="233"/>
      <c r="ACX165" s="233"/>
      <c r="ACY165" s="233"/>
      <c r="ACZ165" s="233"/>
      <c r="ADA165" s="233"/>
      <c r="ADB165" s="233"/>
      <c r="ADC165" s="233"/>
      <c r="ADD165" s="233"/>
      <c r="ADE165" s="233"/>
      <c r="ADF165" s="233"/>
      <c r="ADG165" s="233"/>
      <c r="ADH165" s="233"/>
      <c r="ADI165" s="233"/>
      <c r="ADJ165" s="233"/>
      <c r="ADK165" s="233"/>
      <c r="ADL165" s="233"/>
      <c r="ADM165" s="233"/>
      <c r="ADN165" s="233"/>
      <c r="ADO165" s="233"/>
      <c r="ADP165" s="233"/>
      <c r="ADQ165" s="233"/>
      <c r="ADR165" s="233"/>
      <c r="ADS165" s="233"/>
      <c r="ADT165" s="233"/>
      <c r="ADU165" s="233"/>
      <c r="ADV165" s="233"/>
      <c r="ADW165" s="233"/>
      <c r="ADX165" s="233"/>
      <c r="ADY165" s="233"/>
      <c r="ADZ165" s="233"/>
      <c r="AEA165" s="233"/>
      <c r="AEB165" s="233"/>
      <c r="AEC165" s="233"/>
      <c r="AED165" s="233"/>
      <c r="AEE165" s="233"/>
      <c r="AEF165" s="233"/>
      <c r="AEG165" s="233"/>
      <c r="AEH165" s="233"/>
      <c r="AEI165" s="233"/>
      <c r="AEJ165" s="233"/>
      <c r="AEK165" s="233"/>
      <c r="AEL165" s="233"/>
      <c r="AEM165" s="233"/>
      <c r="AEN165" s="233"/>
      <c r="AEO165" s="233"/>
      <c r="AEP165" s="233"/>
      <c r="AEQ165" s="233"/>
      <c r="AER165" s="233"/>
      <c r="AES165" s="233"/>
      <c r="AET165" s="233"/>
      <c r="AEU165" s="233"/>
      <c r="AEV165" s="233"/>
      <c r="AEW165" s="233"/>
      <c r="AEX165" s="233"/>
      <c r="AEY165" s="233"/>
      <c r="AEZ165" s="233"/>
      <c r="AFA165" s="233"/>
      <c r="AFB165" s="233"/>
      <c r="AFC165" s="233"/>
      <c r="AFD165" s="233"/>
      <c r="AFE165" s="233"/>
      <c r="AFF165" s="233"/>
      <c r="AFG165" s="233"/>
      <c r="AFH165" s="233"/>
      <c r="AFI165" s="233"/>
      <c r="AFJ165" s="233"/>
      <c r="AFK165" s="233"/>
      <c r="AFL165" s="233"/>
      <c r="AFM165" s="233"/>
      <c r="AFN165" s="233"/>
      <c r="AFO165" s="233"/>
      <c r="AFP165" s="233"/>
      <c r="AFQ165" s="233"/>
      <c r="AFR165" s="233"/>
      <c r="AFS165" s="233"/>
      <c r="AFT165" s="233"/>
      <c r="AFU165" s="233"/>
      <c r="AFV165" s="233"/>
      <c r="AFW165" s="233"/>
      <c r="AFX165" s="233"/>
      <c r="AFY165" s="233"/>
      <c r="AFZ165" s="233"/>
      <c r="AGA165" s="233"/>
      <c r="AGB165" s="233"/>
      <c r="AGC165" s="233"/>
      <c r="AGD165" s="233"/>
      <c r="AGE165" s="233"/>
      <c r="AGF165" s="233"/>
      <c r="AGG165" s="233"/>
      <c r="AGH165" s="233"/>
      <c r="AGI165" s="233"/>
      <c r="AGJ165" s="233"/>
      <c r="AGK165" s="233"/>
      <c r="AGL165" s="233"/>
      <c r="AGM165" s="233"/>
      <c r="AGN165" s="233"/>
      <c r="AGO165" s="233"/>
      <c r="AGP165" s="233"/>
      <c r="AGQ165" s="233"/>
      <c r="AGR165" s="233"/>
      <c r="AGS165" s="233"/>
      <c r="AGT165" s="233"/>
      <c r="AGU165" s="233"/>
      <c r="AGV165" s="233"/>
      <c r="AGW165" s="233"/>
      <c r="AGX165" s="233"/>
      <c r="AGY165" s="233"/>
      <c r="AGZ165" s="233"/>
      <c r="AHA165" s="233"/>
      <c r="AHB165" s="233"/>
      <c r="AHC165" s="233"/>
      <c r="AHD165" s="233"/>
      <c r="AHE165" s="233"/>
      <c r="AHF165" s="233"/>
      <c r="AHG165" s="233"/>
      <c r="AHH165" s="233"/>
      <c r="AHI165" s="233"/>
      <c r="AHJ165" s="233"/>
      <c r="AHK165" s="233"/>
      <c r="AHL165" s="233"/>
      <c r="AHM165" s="233"/>
      <c r="AHN165" s="233"/>
      <c r="AHO165" s="233"/>
      <c r="AHP165" s="233"/>
      <c r="AHQ165" s="233"/>
      <c r="AHR165" s="233"/>
      <c r="AHS165" s="233"/>
      <c r="AHT165" s="233"/>
      <c r="AHU165" s="233"/>
      <c r="AHV165" s="233"/>
      <c r="AHW165" s="233"/>
      <c r="AHX165" s="233"/>
      <c r="AHY165" s="233"/>
      <c r="AHZ165" s="233"/>
      <c r="AIA165" s="233"/>
      <c r="AIB165" s="233"/>
      <c r="AIC165" s="233"/>
      <c r="AID165" s="233"/>
      <c r="AIE165" s="233"/>
      <c r="AIF165" s="233"/>
      <c r="AIG165" s="233"/>
      <c r="AIH165" s="233"/>
      <c r="AII165" s="233"/>
      <c r="AIJ165" s="233"/>
      <c r="AIK165" s="233"/>
      <c r="AIL165" s="233"/>
      <c r="AIM165" s="233"/>
      <c r="AIN165" s="233"/>
      <c r="AIO165" s="233"/>
      <c r="AIP165" s="233"/>
      <c r="AIQ165" s="233"/>
      <c r="AIR165" s="233"/>
      <c r="AIS165" s="233"/>
      <c r="AIT165" s="233"/>
      <c r="AIU165" s="233"/>
      <c r="AIV165" s="233"/>
      <c r="AIW165" s="233"/>
      <c r="AIX165" s="233"/>
      <c r="AIY165" s="233"/>
      <c r="AIZ165" s="233"/>
      <c r="AJA165" s="233"/>
      <c r="AJB165" s="233"/>
      <c r="AJC165" s="233"/>
      <c r="AJD165" s="233"/>
      <c r="AJE165" s="233"/>
      <c r="AJF165" s="233"/>
      <c r="AJG165" s="233"/>
      <c r="AJH165" s="233"/>
      <c r="AJI165" s="233"/>
      <c r="AJJ165" s="233"/>
      <c r="AJK165" s="233"/>
      <c r="AJL165" s="233"/>
      <c r="AJM165" s="233"/>
      <c r="AJN165" s="233"/>
      <c r="AJO165" s="233"/>
      <c r="AJP165" s="233"/>
      <c r="AJQ165" s="233"/>
      <c r="AJR165" s="233"/>
      <c r="AJS165" s="233"/>
      <c r="AJT165" s="233"/>
      <c r="AJU165" s="233"/>
      <c r="AJV165" s="233"/>
      <c r="AJW165" s="233"/>
      <c r="AJX165" s="233"/>
      <c r="AJY165" s="233"/>
      <c r="AJZ165" s="233"/>
      <c r="AKA165" s="233"/>
      <c r="AKB165" s="233"/>
      <c r="AKC165" s="233"/>
      <c r="AKD165" s="233"/>
      <c r="AKE165" s="233"/>
      <c r="AKF165" s="233"/>
      <c r="AKG165" s="233"/>
      <c r="AKH165" s="233"/>
      <c r="AKI165" s="233"/>
      <c r="AKJ165" s="233"/>
      <c r="AKK165" s="233"/>
      <c r="AKL165" s="233"/>
      <c r="AKM165" s="233"/>
      <c r="AKN165" s="233"/>
      <c r="AKO165" s="233"/>
      <c r="AKP165" s="233"/>
      <c r="AKQ165" s="233"/>
      <c r="AKR165" s="233"/>
      <c r="AKS165" s="233"/>
      <c r="AKT165" s="233"/>
      <c r="AKU165" s="233"/>
      <c r="AKV165" s="233"/>
      <c r="AKW165" s="233"/>
      <c r="AKX165" s="233"/>
      <c r="AKY165" s="233"/>
      <c r="AKZ165" s="233"/>
      <c r="ALA165" s="233"/>
      <c r="ALB165" s="233"/>
      <c r="ALC165" s="233"/>
      <c r="ALD165" s="233"/>
      <c r="ALE165" s="233"/>
      <c r="ALF165" s="233"/>
      <c r="ALG165" s="233"/>
      <c r="ALH165" s="233"/>
      <c r="ALI165" s="233"/>
      <c r="ALJ165" s="233"/>
      <c r="ALK165" s="233"/>
      <c r="ALL165" s="233"/>
      <c r="ALM165" s="233"/>
      <c r="ALN165" s="233"/>
      <c r="ALO165" s="233"/>
      <c r="ALP165" s="233"/>
      <c r="ALQ165" s="233"/>
      <c r="ALR165" s="233"/>
      <c r="ALS165" s="233"/>
      <c r="ALT165" s="233"/>
      <c r="ALU165" s="233"/>
      <c r="ALV165" s="233"/>
      <c r="ALW165" s="233"/>
      <c r="ALX165" s="233"/>
      <c r="ALY165" s="233"/>
      <c r="ALZ165" s="233"/>
      <c r="AMA165" s="233"/>
      <c r="AMB165" s="233"/>
      <c r="AMC165" s="233"/>
      <c r="AMD165" s="233"/>
      <c r="AME165" s="233"/>
      <c r="AMF165" s="233"/>
      <c r="AMG165" s="233"/>
      <c r="AMH165" s="233"/>
      <c r="AMI165" s="233"/>
      <c r="AMJ165" s="233"/>
      <c r="AMK165" s="233"/>
      <c r="AML165" s="233"/>
      <c r="AMM165" s="233"/>
      <c r="AMN165" s="233"/>
      <c r="AMO165" s="233"/>
      <c r="AMP165" s="233"/>
      <c r="AMQ165" s="233"/>
      <c r="AMR165" s="233"/>
      <c r="AMS165" s="233"/>
      <c r="AMT165" s="233"/>
      <c r="AMU165" s="233"/>
      <c r="AMV165" s="233"/>
      <c r="AMW165" s="233"/>
      <c r="AMX165" s="233"/>
      <c r="AMY165" s="233"/>
      <c r="AMZ165" s="233"/>
      <c r="ANA165" s="233"/>
      <c r="ANB165" s="233"/>
      <c r="ANC165" s="233"/>
      <c r="AND165" s="233"/>
      <c r="ANE165" s="233"/>
      <c r="ANF165" s="233"/>
      <c r="ANG165" s="233"/>
      <c r="ANH165" s="233"/>
      <c r="ANI165" s="233"/>
      <c r="ANJ165" s="233"/>
      <c r="ANK165" s="233"/>
      <c r="ANL165" s="233"/>
      <c r="ANM165" s="233"/>
      <c r="ANN165" s="233"/>
      <c r="ANO165" s="233"/>
      <c r="ANP165" s="233"/>
      <c r="ANQ165" s="233"/>
      <c r="ANR165" s="233"/>
      <c r="ANS165" s="233"/>
      <c r="ANT165" s="233"/>
      <c r="ANU165" s="233"/>
      <c r="ANV165" s="233"/>
      <c r="ANW165" s="233"/>
      <c r="ANX165" s="233"/>
      <c r="ANY165" s="233"/>
      <c r="ANZ165" s="233"/>
      <c r="AOA165" s="233"/>
      <c r="AOB165" s="233"/>
      <c r="AOC165" s="233"/>
      <c r="AOD165" s="233"/>
      <c r="AOE165" s="233"/>
      <c r="AOF165" s="233"/>
      <c r="AOG165" s="233"/>
      <c r="AOH165" s="233"/>
      <c r="AOI165" s="233"/>
      <c r="AOJ165" s="233"/>
      <c r="AOK165" s="233"/>
      <c r="AOL165" s="233"/>
      <c r="AOM165" s="233"/>
      <c r="AON165" s="233"/>
      <c r="AOO165" s="233"/>
      <c r="AOP165" s="233"/>
      <c r="AOQ165" s="233"/>
      <c r="AOR165" s="233"/>
      <c r="AOS165" s="233"/>
      <c r="AOT165" s="233"/>
      <c r="AOU165" s="233"/>
      <c r="AOV165" s="233"/>
      <c r="AOW165" s="233"/>
      <c r="AOX165" s="233"/>
      <c r="AOY165" s="233"/>
      <c r="AOZ165" s="233"/>
      <c r="APA165" s="233"/>
      <c r="APB165" s="233"/>
      <c r="APC165" s="233"/>
      <c r="APD165" s="233"/>
      <c r="APE165" s="233"/>
      <c r="APF165" s="233"/>
      <c r="APG165" s="233"/>
      <c r="APH165" s="233"/>
      <c r="API165" s="233"/>
      <c r="APJ165" s="233"/>
      <c r="APK165" s="233"/>
      <c r="APL165" s="233"/>
      <c r="APM165" s="233"/>
      <c r="APN165" s="233"/>
      <c r="APO165" s="233"/>
      <c r="APP165" s="233"/>
      <c r="APQ165" s="233"/>
      <c r="APR165" s="233"/>
      <c r="APS165" s="233"/>
      <c r="APT165" s="233"/>
      <c r="APU165" s="233"/>
      <c r="APV165" s="233"/>
      <c r="APW165" s="233"/>
      <c r="APX165" s="233"/>
      <c r="APY165" s="233"/>
      <c r="APZ165" s="233"/>
      <c r="AQA165" s="233"/>
      <c r="AQB165" s="233"/>
      <c r="AQC165" s="233"/>
      <c r="AQD165" s="233"/>
      <c r="AQE165" s="233"/>
      <c r="AQF165" s="233"/>
      <c r="AQG165" s="233"/>
      <c r="AQH165" s="233"/>
      <c r="AQI165" s="233"/>
      <c r="AQJ165" s="233"/>
      <c r="AQK165" s="233"/>
      <c r="AQL165" s="233"/>
      <c r="AQM165" s="233"/>
      <c r="AQN165" s="233"/>
      <c r="AQO165" s="233"/>
      <c r="AQP165" s="233"/>
      <c r="AQQ165" s="233"/>
      <c r="AQR165" s="233"/>
      <c r="AQS165" s="233"/>
      <c r="AQT165" s="233"/>
      <c r="AQU165" s="233"/>
      <c r="AQV165" s="233"/>
      <c r="AQW165" s="233"/>
      <c r="AQX165" s="233"/>
      <c r="AQY165" s="233"/>
      <c r="AQZ165" s="233"/>
      <c r="ARA165" s="233"/>
      <c r="ARB165" s="233"/>
      <c r="ARC165" s="233"/>
      <c r="ARD165" s="233"/>
      <c r="ARE165" s="233"/>
      <c r="ARF165" s="233"/>
      <c r="ARG165" s="233"/>
      <c r="ARH165" s="233"/>
      <c r="ARI165" s="233"/>
      <c r="ARJ165" s="233"/>
      <c r="ARK165" s="233"/>
      <c r="ARL165" s="233"/>
      <c r="ARM165" s="233"/>
      <c r="ARN165" s="233"/>
      <c r="ARO165" s="233"/>
      <c r="ARP165" s="233"/>
      <c r="ARQ165" s="233"/>
      <c r="ARR165" s="233"/>
      <c r="ARS165" s="233"/>
      <c r="ART165" s="233"/>
      <c r="ARU165" s="233"/>
      <c r="ARV165" s="233"/>
      <c r="ARW165" s="233"/>
      <c r="ARX165" s="233"/>
      <c r="ARY165" s="233"/>
      <c r="ARZ165" s="233"/>
      <c r="ASA165" s="233"/>
      <c r="ASB165" s="233"/>
      <c r="ASC165" s="233"/>
      <c r="ASD165" s="233"/>
      <c r="ASE165" s="233"/>
      <c r="ASF165" s="233"/>
      <c r="ASG165" s="233"/>
      <c r="ASH165" s="233"/>
      <c r="ASI165" s="233"/>
      <c r="ASJ165" s="233"/>
      <c r="ASK165" s="233"/>
      <c r="ASL165" s="233"/>
      <c r="ASM165" s="233"/>
      <c r="ASN165" s="233"/>
      <c r="ASO165" s="233"/>
      <c r="ASP165" s="233"/>
      <c r="ASQ165" s="233"/>
      <c r="ASR165" s="233"/>
      <c r="ASS165" s="233"/>
      <c r="AST165" s="233"/>
      <c r="ASU165" s="233"/>
      <c r="ASV165" s="233"/>
      <c r="ASW165" s="233"/>
      <c r="ASX165" s="233"/>
      <c r="ASY165" s="233"/>
      <c r="ASZ165" s="233"/>
      <c r="ATA165" s="233"/>
      <c r="ATB165" s="233"/>
      <c r="ATC165" s="233"/>
      <c r="ATD165" s="233"/>
      <c r="ATE165" s="233"/>
      <c r="ATF165" s="233"/>
      <c r="ATG165" s="233"/>
      <c r="ATH165" s="233"/>
      <c r="ATI165" s="233"/>
      <c r="ATJ165" s="233"/>
      <c r="ATK165" s="233"/>
      <c r="ATL165" s="233"/>
      <c r="ATM165" s="233"/>
      <c r="ATN165" s="233"/>
      <c r="ATO165" s="233"/>
      <c r="ATP165" s="233"/>
      <c r="ATQ165" s="233"/>
      <c r="ATR165" s="233"/>
      <c r="ATS165" s="233"/>
      <c r="ATT165" s="233"/>
      <c r="ATU165" s="233"/>
      <c r="ATV165" s="233"/>
      <c r="ATW165" s="233"/>
      <c r="ATX165" s="233"/>
      <c r="ATY165" s="233"/>
      <c r="ATZ165" s="233"/>
      <c r="AUA165" s="233"/>
      <c r="AUB165" s="233"/>
      <c r="AUC165" s="233"/>
      <c r="AUD165" s="233"/>
      <c r="AUE165" s="233"/>
      <c r="AUF165" s="233"/>
      <c r="AUG165" s="233"/>
      <c r="AUH165" s="233"/>
      <c r="AUI165" s="233"/>
      <c r="AUJ165" s="233"/>
      <c r="AUK165" s="233"/>
      <c r="AUL165" s="233"/>
      <c r="AUM165" s="233"/>
      <c r="AUN165" s="233"/>
      <c r="AUO165" s="233"/>
      <c r="AUP165" s="233"/>
      <c r="AUQ165" s="233"/>
      <c r="AUR165" s="233"/>
      <c r="AUS165" s="233"/>
      <c r="AUT165" s="233"/>
      <c r="AUU165" s="233"/>
      <c r="AUV165" s="233"/>
      <c r="AUW165" s="233"/>
      <c r="AUX165" s="233"/>
      <c r="AUY165" s="233"/>
      <c r="AUZ165" s="233"/>
      <c r="AVA165" s="233"/>
      <c r="AVB165" s="233"/>
      <c r="AVC165" s="233"/>
      <c r="AVD165" s="233"/>
      <c r="AVE165" s="233"/>
      <c r="AVF165" s="233"/>
      <c r="AVG165" s="233"/>
      <c r="AVH165" s="233"/>
      <c r="AVI165" s="233"/>
      <c r="AVJ165" s="233"/>
      <c r="AVK165" s="233"/>
      <c r="AVL165" s="233"/>
      <c r="AVM165" s="233"/>
      <c r="AVN165" s="233"/>
      <c r="AVO165" s="233"/>
      <c r="AVP165" s="233"/>
      <c r="AVQ165" s="233"/>
      <c r="AVR165" s="233"/>
      <c r="AVS165" s="233"/>
      <c r="AVT165" s="233"/>
      <c r="AVU165" s="233"/>
      <c r="AVV165" s="233"/>
      <c r="AVW165" s="233"/>
      <c r="AVX165" s="233"/>
      <c r="AVY165" s="233"/>
      <c r="AVZ165" s="233"/>
      <c r="AWA165" s="233"/>
      <c r="AWB165" s="233"/>
      <c r="AWC165" s="233"/>
      <c r="AWD165" s="233"/>
      <c r="AWE165" s="233"/>
      <c r="AWF165" s="233"/>
      <c r="AWG165" s="233"/>
      <c r="AWH165" s="233"/>
      <c r="AWI165" s="233"/>
      <c r="AWJ165" s="233"/>
      <c r="AWK165" s="233"/>
      <c r="AWL165" s="233"/>
      <c r="AWM165" s="233"/>
      <c r="AWN165" s="233"/>
      <c r="AWO165" s="233"/>
      <c r="AWP165" s="233"/>
      <c r="AWQ165" s="233"/>
      <c r="AWR165" s="233"/>
      <c r="AWS165" s="233"/>
      <c r="AWT165" s="233"/>
      <c r="AWU165" s="233"/>
      <c r="AWV165" s="233"/>
      <c r="AWW165" s="233"/>
      <c r="AWX165" s="233"/>
      <c r="AWY165" s="233"/>
      <c r="AWZ165" s="233"/>
      <c r="AXA165" s="233"/>
      <c r="AXB165" s="233"/>
      <c r="AXC165" s="233"/>
      <c r="AXD165" s="233"/>
      <c r="AXE165" s="233"/>
      <c r="AXF165" s="233"/>
      <c r="AXG165" s="233"/>
      <c r="AXH165" s="233"/>
      <c r="AXI165" s="233"/>
      <c r="AXJ165" s="233"/>
      <c r="AXK165" s="233"/>
      <c r="AXL165" s="233"/>
      <c r="AXM165" s="233"/>
      <c r="AXN165" s="233"/>
      <c r="AXO165" s="233"/>
      <c r="AXP165" s="233"/>
      <c r="AXQ165" s="233"/>
      <c r="AXR165" s="233"/>
      <c r="AXS165" s="233"/>
      <c r="AXT165" s="233"/>
      <c r="AXU165" s="233"/>
      <c r="AXV165" s="233"/>
      <c r="AXW165" s="233"/>
      <c r="AXX165" s="233"/>
      <c r="AXY165" s="233"/>
      <c r="AXZ165" s="233"/>
      <c r="AYA165" s="233"/>
      <c r="AYB165" s="233"/>
      <c r="AYC165" s="233"/>
      <c r="AYD165" s="233"/>
      <c r="AYE165" s="233"/>
      <c r="AYF165" s="233"/>
      <c r="AYG165" s="233"/>
      <c r="AYH165" s="233"/>
      <c r="AYI165" s="233"/>
      <c r="AYJ165" s="233"/>
      <c r="AYK165" s="233"/>
      <c r="AYL165" s="233"/>
      <c r="AYM165" s="233"/>
      <c r="AYN165" s="233"/>
      <c r="AYO165" s="233"/>
      <c r="AYP165" s="233"/>
      <c r="AYQ165" s="233"/>
      <c r="AYR165" s="233"/>
      <c r="AYS165" s="233"/>
      <c r="AYT165" s="233"/>
      <c r="AYU165" s="233"/>
      <c r="AYV165" s="233"/>
      <c r="AYW165" s="233"/>
      <c r="AYX165" s="233"/>
      <c r="AYY165" s="233"/>
      <c r="AYZ165" s="233"/>
      <c r="AZA165" s="233"/>
      <c r="AZB165" s="233"/>
      <c r="AZC165" s="233"/>
      <c r="AZD165" s="233"/>
      <c r="AZE165" s="233"/>
      <c r="AZF165" s="233"/>
      <c r="AZG165" s="233"/>
      <c r="AZH165" s="233"/>
      <c r="AZI165" s="233"/>
      <c r="AZJ165" s="233"/>
      <c r="AZK165" s="233"/>
      <c r="AZL165" s="233"/>
      <c r="AZM165" s="233"/>
      <c r="AZN165" s="233"/>
      <c r="AZO165" s="233"/>
      <c r="AZP165" s="233"/>
      <c r="AZQ165" s="233"/>
      <c r="AZR165" s="233"/>
      <c r="AZS165" s="233"/>
      <c r="AZT165" s="233"/>
      <c r="AZU165" s="233"/>
      <c r="AZV165" s="233"/>
      <c r="AZW165" s="233"/>
      <c r="AZX165" s="233"/>
      <c r="AZY165" s="233"/>
      <c r="AZZ165" s="233"/>
      <c r="BAA165" s="233"/>
      <c r="BAB165" s="233"/>
      <c r="BAC165" s="233"/>
      <c r="BAD165" s="233"/>
      <c r="BAE165" s="233"/>
      <c r="BAF165" s="233"/>
      <c r="BAG165" s="233"/>
      <c r="BAH165" s="233"/>
      <c r="BAI165" s="233"/>
      <c r="BAJ165" s="233"/>
      <c r="BAK165" s="233"/>
      <c r="BAL165" s="233"/>
      <c r="BAM165" s="233"/>
      <c r="BAN165" s="233"/>
      <c r="BAO165" s="233"/>
      <c r="BAP165" s="233"/>
      <c r="BAQ165" s="233"/>
      <c r="BAR165" s="233"/>
      <c r="BAS165" s="233"/>
      <c r="BAT165" s="233"/>
      <c r="BAU165" s="233"/>
      <c r="BAV165" s="233"/>
      <c r="BAW165" s="233"/>
      <c r="BAX165" s="233"/>
      <c r="BAY165" s="233"/>
      <c r="BAZ165" s="233"/>
      <c r="BBA165" s="233"/>
      <c r="BBB165" s="233"/>
      <c r="BBC165" s="233"/>
      <c r="BBD165" s="233"/>
      <c r="BBE165" s="233"/>
      <c r="BBF165" s="233"/>
      <c r="BBG165" s="233"/>
      <c r="BBH165" s="233"/>
      <c r="BBI165" s="233"/>
      <c r="BBJ165" s="233"/>
      <c r="BBK165" s="233"/>
      <c r="BBL165" s="233"/>
      <c r="BBM165" s="233"/>
      <c r="BBN165" s="233"/>
      <c r="BBO165" s="233"/>
      <c r="BBP165" s="233"/>
      <c r="BBQ165" s="233"/>
      <c r="BBR165" s="233"/>
      <c r="BBS165" s="233"/>
      <c r="BBT165" s="233"/>
      <c r="BBU165" s="233"/>
      <c r="BBV165" s="233"/>
      <c r="BBW165" s="233"/>
      <c r="BBX165" s="233"/>
      <c r="BBY165" s="233"/>
      <c r="BBZ165" s="233"/>
      <c r="BCA165" s="233"/>
      <c r="BCB165" s="233"/>
      <c r="BCC165" s="233"/>
      <c r="BCD165" s="233"/>
      <c r="BCE165" s="233"/>
      <c r="BCF165" s="233"/>
      <c r="BCG165" s="233"/>
      <c r="BCH165" s="233"/>
      <c r="BCI165" s="233"/>
      <c r="BCJ165" s="233"/>
      <c r="BCK165" s="233"/>
      <c r="BCL165" s="233"/>
      <c r="BCM165" s="233"/>
      <c r="BCN165" s="233"/>
      <c r="BCO165" s="233"/>
      <c r="BCP165" s="233"/>
      <c r="BCQ165" s="233"/>
      <c r="BCR165" s="233"/>
      <c r="BCS165" s="233"/>
      <c r="BCT165" s="233"/>
      <c r="BCU165" s="233"/>
      <c r="BCV165" s="233"/>
      <c r="BCW165" s="233"/>
      <c r="BCX165" s="233"/>
      <c r="BCY165" s="233"/>
      <c r="BCZ165" s="233"/>
      <c r="BDA165" s="233"/>
      <c r="BDB165" s="233"/>
      <c r="BDC165" s="233"/>
      <c r="BDD165" s="233"/>
      <c r="BDE165" s="233"/>
      <c r="BDF165" s="233"/>
      <c r="BDG165" s="233"/>
      <c r="BDH165" s="233"/>
      <c r="BDI165" s="233"/>
      <c r="BDJ165" s="233"/>
      <c r="BDK165" s="233"/>
      <c r="BDL165" s="233"/>
      <c r="BDM165" s="233"/>
      <c r="BDN165" s="233"/>
      <c r="BDO165" s="233"/>
      <c r="BDP165" s="233"/>
      <c r="BDQ165" s="233"/>
      <c r="BDR165" s="233"/>
      <c r="BDS165" s="233"/>
      <c r="BDT165" s="233"/>
      <c r="BDU165" s="233"/>
      <c r="BDV165" s="233"/>
      <c r="BDW165" s="233"/>
      <c r="BDX165" s="233"/>
      <c r="BDY165" s="233"/>
      <c r="BDZ165" s="233"/>
      <c r="BEA165" s="233"/>
      <c r="BEB165" s="233"/>
      <c r="BEC165" s="233"/>
      <c r="BED165" s="233"/>
      <c r="BEE165" s="233"/>
      <c r="BEF165" s="233"/>
      <c r="BEG165" s="233"/>
      <c r="BEH165" s="233"/>
      <c r="BEI165" s="233"/>
      <c r="BEJ165" s="233"/>
      <c r="BEK165" s="233"/>
      <c r="BEL165" s="233"/>
      <c r="BEM165" s="233"/>
      <c r="BEN165" s="233"/>
      <c r="BEO165" s="233"/>
      <c r="BEP165" s="233"/>
      <c r="BEQ165" s="233"/>
      <c r="BER165" s="233"/>
      <c r="BES165" s="233"/>
      <c r="BET165" s="233"/>
      <c r="BEU165" s="233"/>
      <c r="BEV165" s="233"/>
      <c r="BEW165" s="233"/>
      <c r="BEX165" s="233"/>
      <c r="BEY165" s="233"/>
      <c r="BEZ165" s="233"/>
      <c r="BFA165" s="233"/>
      <c r="BFB165" s="233"/>
      <c r="BFC165" s="233"/>
      <c r="BFD165" s="233"/>
      <c r="BFE165" s="233"/>
      <c r="BFF165" s="233"/>
      <c r="BFG165" s="233"/>
      <c r="BFH165" s="233"/>
      <c r="BFI165" s="233"/>
      <c r="BFJ165" s="233"/>
      <c r="BFK165" s="233"/>
      <c r="BFL165" s="233"/>
      <c r="BFM165" s="233"/>
      <c r="BFN165" s="233"/>
      <c r="BFO165" s="233"/>
      <c r="BFP165" s="233"/>
      <c r="BFQ165" s="233"/>
      <c r="BFR165" s="233"/>
      <c r="BFS165" s="233"/>
      <c r="BFT165" s="233"/>
      <c r="BFU165" s="233"/>
      <c r="BFV165" s="233"/>
      <c r="BFW165" s="233"/>
      <c r="BFX165" s="233"/>
      <c r="BFY165" s="233"/>
      <c r="BFZ165" s="233"/>
      <c r="BGA165" s="233"/>
      <c r="BGB165" s="233"/>
      <c r="BGC165" s="233"/>
      <c r="BGD165" s="233"/>
      <c r="BGE165" s="233"/>
      <c r="BGF165" s="233"/>
      <c r="BGG165" s="233"/>
      <c r="BGH165" s="233"/>
      <c r="BGI165" s="233"/>
      <c r="BGJ165" s="233"/>
      <c r="BGK165" s="233"/>
      <c r="BGL165" s="233"/>
      <c r="BGM165" s="233"/>
      <c r="BGN165" s="233"/>
      <c r="BGO165" s="233"/>
      <c r="BGP165" s="233"/>
      <c r="BGQ165" s="233"/>
      <c r="BGR165" s="233"/>
      <c r="BGS165" s="233"/>
      <c r="BGT165" s="233"/>
      <c r="BGU165" s="233"/>
      <c r="BGV165" s="233"/>
      <c r="BGW165" s="233"/>
      <c r="BGX165" s="233"/>
      <c r="BGY165" s="233"/>
      <c r="BGZ165" s="233"/>
      <c r="BHA165" s="233"/>
      <c r="BHB165" s="233"/>
      <c r="BHC165" s="233"/>
      <c r="BHD165" s="233"/>
      <c r="BHE165" s="233"/>
      <c r="BHF165" s="233"/>
      <c r="BHG165" s="233"/>
      <c r="BHH165" s="233"/>
      <c r="BHI165" s="233"/>
      <c r="BHJ165" s="233"/>
      <c r="BHK165" s="233"/>
      <c r="BHL165" s="233"/>
      <c r="BHM165" s="233"/>
      <c r="BHN165" s="233"/>
      <c r="BHO165" s="233"/>
      <c r="BHP165" s="233"/>
      <c r="BHQ165" s="233"/>
      <c r="BHR165" s="233"/>
      <c r="BHS165" s="233"/>
      <c r="BHT165" s="233"/>
      <c r="BHU165" s="233"/>
      <c r="BHV165" s="233"/>
      <c r="BHW165" s="233"/>
      <c r="BHX165" s="233"/>
      <c r="BHY165" s="233"/>
      <c r="BHZ165" s="233"/>
      <c r="BIA165" s="233"/>
      <c r="BIB165" s="233"/>
      <c r="BIC165" s="233"/>
      <c r="BID165" s="233"/>
      <c r="BIE165" s="233"/>
      <c r="BIF165" s="233"/>
      <c r="BIG165" s="233"/>
      <c r="BIH165" s="233"/>
      <c r="BII165" s="233"/>
      <c r="BIJ165" s="233"/>
      <c r="BIK165" s="233"/>
      <c r="BIL165" s="233"/>
      <c r="BIM165" s="233"/>
      <c r="BIN165" s="233"/>
      <c r="BIO165" s="233"/>
      <c r="BIP165" s="233"/>
      <c r="BIQ165" s="233"/>
      <c r="BIR165" s="233"/>
      <c r="BIS165" s="233"/>
      <c r="BIT165" s="233"/>
      <c r="BIU165" s="233"/>
      <c r="BIV165" s="233"/>
      <c r="BIW165" s="233"/>
      <c r="BIX165" s="233"/>
      <c r="BIY165" s="233"/>
      <c r="BIZ165" s="233"/>
      <c r="BJA165" s="233"/>
      <c r="BJB165" s="233"/>
      <c r="BJC165" s="233"/>
      <c r="BJD165" s="233"/>
      <c r="BJE165" s="233"/>
      <c r="BJF165" s="233"/>
      <c r="BJG165" s="233"/>
      <c r="BJH165" s="233"/>
      <c r="BJI165" s="233"/>
      <c r="BJJ165" s="233"/>
      <c r="BJK165" s="233"/>
      <c r="BJL165" s="233"/>
      <c r="BJM165" s="233"/>
      <c r="BJN165" s="233"/>
      <c r="BJO165" s="233"/>
      <c r="BJP165" s="233"/>
      <c r="BJQ165" s="233"/>
      <c r="BJR165" s="233"/>
      <c r="BJS165" s="233"/>
      <c r="BJT165" s="233"/>
      <c r="BJU165" s="233"/>
      <c r="BJV165" s="233"/>
      <c r="BJW165" s="233"/>
      <c r="BJX165" s="233"/>
      <c r="BJY165" s="233"/>
      <c r="BJZ165" s="233"/>
      <c r="BKA165" s="233"/>
      <c r="BKB165" s="233"/>
      <c r="BKC165" s="233"/>
      <c r="BKD165" s="233"/>
      <c r="BKE165" s="233"/>
      <c r="BKF165" s="233"/>
      <c r="BKG165" s="233"/>
      <c r="BKH165" s="233"/>
      <c r="BKI165" s="233"/>
      <c r="BKJ165" s="233"/>
      <c r="BKK165" s="233"/>
      <c r="BKL165" s="233"/>
      <c r="BKM165" s="233"/>
      <c r="BKN165" s="233"/>
      <c r="BKO165" s="233"/>
      <c r="BKP165" s="233"/>
      <c r="BKQ165" s="233"/>
      <c r="BKR165" s="233"/>
      <c r="BKS165" s="233"/>
      <c r="BKT165" s="233"/>
      <c r="BKU165" s="233"/>
      <c r="BKV165" s="233"/>
      <c r="BKW165" s="233"/>
      <c r="BKX165" s="233"/>
      <c r="BKY165" s="233"/>
      <c r="BKZ165" s="233"/>
      <c r="BLA165" s="233"/>
      <c r="BLB165" s="233"/>
      <c r="BLC165" s="233"/>
      <c r="BLD165" s="233"/>
      <c r="BLE165" s="233"/>
      <c r="BLF165" s="233"/>
      <c r="BLG165" s="233"/>
      <c r="BLH165" s="233"/>
      <c r="BLI165" s="233"/>
      <c r="BLJ165" s="233"/>
      <c r="BLK165" s="233"/>
      <c r="BLL165" s="233"/>
      <c r="BLM165" s="233"/>
      <c r="BLN165" s="233"/>
      <c r="BLO165" s="233"/>
      <c r="BLP165" s="233"/>
      <c r="BLQ165" s="233"/>
      <c r="BLR165" s="233"/>
      <c r="BLS165" s="233"/>
      <c r="BLT165" s="233"/>
      <c r="BLU165" s="233"/>
      <c r="BLV165" s="233"/>
      <c r="BLW165" s="233"/>
      <c r="BLX165" s="233"/>
      <c r="BLY165" s="233"/>
      <c r="BLZ165" s="233"/>
      <c r="BMA165" s="233"/>
      <c r="BMB165" s="233"/>
      <c r="BMC165" s="233"/>
      <c r="BMD165" s="233"/>
      <c r="BME165" s="233"/>
      <c r="BMF165" s="233"/>
      <c r="BMG165" s="233"/>
      <c r="BMH165" s="233"/>
      <c r="BMI165" s="233"/>
      <c r="BMJ165" s="233"/>
      <c r="BMK165" s="233"/>
      <c r="BML165" s="233"/>
      <c r="BMM165" s="233"/>
      <c r="BMN165" s="233"/>
      <c r="BMO165" s="233"/>
      <c r="BMP165" s="233"/>
      <c r="BMQ165" s="233"/>
      <c r="BMR165" s="233"/>
      <c r="BMS165" s="233"/>
      <c r="BMT165" s="233"/>
      <c r="BMU165" s="233"/>
      <c r="BMV165" s="233"/>
      <c r="BMW165" s="233"/>
      <c r="BMX165" s="233"/>
      <c r="BMY165" s="233"/>
      <c r="BMZ165" s="233"/>
      <c r="BNA165" s="233"/>
      <c r="BNB165" s="233"/>
      <c r="BNC165" s="233"/>
      <c r="BND165" s="233"/>
      <c r="BNE165" s="233"/>
      <c r="BNF165" s="233"/>
      <c r="BNG165" s="233"/>
      <c r="BNH165" s="233"/>
      <c r="BNI165" s="233"/>
      <c r="BNJ165" s="233"/>
      <c r="BNK165" s="233"/>
      <c r="BNL165" s="233"/>
      <c r="BNM165" s="233"/>
      <c r="BNN165" s="233"/>
      <c r="BNO165" s="233"/>
      <c r="BNP165" s="233"/>
      <c r="BNQ165" s="233"/>
      <c r="BNR165" s="233"/>
      <c r="BNS165" s="233"/>
      <c r="BNT165" s="233"/>
      <c r="BNU165" s="233"/>
      <c r="BNV165" s="233"/>
      <c r="BNW165" s="233"/>
      <c r="BNX165" s="233"/>
      <c r="BNY165" s="233"/>
      <c r="BNZ165" s="233"/>
      <c r="BOA165" s="233"/>
      <c r="BOB165" s="233"/>
      <c r="BOC165" s="233"/>
      <c r="BOD165" s="233"/>
      <c r="BOE165" s="233"/>
      <c r="BOF165" s="233"/>
      <c r="BOG165" s="233"/>
      <c r="BOH165" s="233"/>
      <c r="BOI165" s="233"/>
      <c r="BOJ165" s="233"/>
      <c r="BOK165" s="233"/>
      <c r="BOL165" s="233"/>
      <c r="BOM165" s="233"/>
      <c r="BON165" s="233"/>
      <c r="BOO165" s="233"/>
      <c r="BOP165" s="233"/>
      <c r="BOQ165" s="233"/>
      <c r="BOR165" s="233"/>
      <c r="BOS165" s="233"/>
      <c r="BOT165" s="233"/>
      <c r="BOU165" s="233"/>
      <c r="BOV165" s="233"/>
      <c r="BOW165" s="233"/>
      <c r="BOX165" s="233"/>
      <c r="BOY165" s="233"/>
      <c r="BOZ165" s="233"/>
      <c r="BPA165" s="233"/>
      <c r="BPB165" s="233"/>
      <c r="BPC165" s="233"/>
      <c r="BPD165" s="233"/>
      <c r="BPE165" s="233"/>
      <c r="BPF165" s="233"/>
      <c r="BPG165" s="233"/>
      <c r="BPH165" s="233"/>
      <c r="BPI165" s="233"/>
      <c r="BPJ165" s="233"/>
      <c r="BPK165" s="233"/>
      <c r="BPL165" s="233"/>
      <c r="BPM165" s="233"/>
      <c r="BPN165" s="233"/>
      <c r="BPO165" s="233"/>
      <c r="BPP165" s="233"/>
      <c r="BPQ165" s="233"/>
      <c r="BPR165" s="233"/>
      <c r="BPS165" s="233"/>
      <c r="BPT165" s="233"/>
      <c r="BPU165" s="233"/>
      <c r="BPV165" s="233"/>
      <c r="BPW165" s="233"/>
      <c r="BPX165" s="233"/>
      <c r="BPY165" s="233"/>
      <c r="BPZ165" s="233"/>
      <c r="BQA165" s="233"/>
      <c r="BQB165" s="233"/>
      <c r="BQC165" s="233"/>
      <c r="BQD165" s="233"/>
      <c r="BQE165" s="233"/>
      <c r="BQF165" s="233"/>
      <c r="BQG165" s="233"/>
      <c r="BQH165" s="233"/>
      <c r="BQI165" s="233"/>
      <c r="BQJ165" s="233"/>
      <c r="BQK165" s="233"/>
      <c r="BQL165" s="233"/>
      <c r="BQM165" s="233"/>
      <c r="BQN165" s="233"/>
      <c r="BQO165" s="233"/>
      <c r="BQP165" s="233"/>
      <c r="BQQ165" s="233"/>
      <c r="BQR165" s="233"/>
      <c r="BQS165" s="233"/>
      <c r="BQT165" s="233"/>
      <c r="BQU165" s="233"/>
      <c r="BQV165" s="233"/>
      <c r="BQW165" s="233"/>
      <c r="BQX165" s="233"/>
      <c r="BQY165" s="233"/>
      <c r="BQZ165" s="233"/>
      <c r="BRA165" s="233"/>
      <c r="BRB165" s="233"/>
      <c r="BRC165" s="233"/>
      <c r="BRD165" s="233"/>
      <c r="BRE165" s="233"/>
      <c r="BRF165" s="233"/>
      <c r="BRG165" s="233"/>
      <c r="BRH165" s="233"/>
      <c r="BRI165" s="233"/>
      <c r="BRJ165" s="233"/>
      <c r="BRK165" s="233"/>
      <c r="BRL165" s="233"/>
      <c r="BRM165" s="233"/>
      <c r="BRN165" s="233"/>
      <c r="BRO165" s="233"/>
      <c r="BRP165" s="233"/>
      <c r="BRQ165" s="233"/>
      <c r="BRR165" s="233"/>
      <c r="BRS165" s="233"/>
      <c r="BRT165" s="233"/>
      <c r="BRU165" s="233"/>
      <c r="BRV165" s="233"/>
      <c r="BRW165" s="233"/>
      <c r="BRX165" s="233"/>
      <c r="BRY165" s="233"/>
      <c r="BRZ165" s="233"/>
      <c r="BSA165" s="233"/>
      <c r="BSB165" s="233"/>
      <c r="BSC165" s="233"/>
      <c r="BSD165" s="233"/>
      <c r="BSE165" s="233"/>
      <c r="BSF165" s="233"/>
      <c r="BSG165" s="233"/>
      <c r="BSH165" s="233"/>
      <c r="BSI165" s="233"/>
      <c r="BSJ165" s="233"/>
      <c r="BSK165" s="233"/>
      <c r="BSL165" s="233"/>
      <c r="BSM165" s="233"/>
      <c r="BSN165" s="233"/>
      <c r="BSO165" s="233"/>
      <c r="BSP165" s="233"/>
      <c r="BSQ165" s="233"/>
      <c r="BSR165" s="233"/>
      <c r="BSS165" s="233"/>
      <c r="BST165" s="233"/>
      <c r="BSU165" s="233"/>
      <c r="BSV165" s="233"/>
      <c r="BSW165" s="233"/>
      <c r="BSX165" s="233"/>
      <c r="BSY165" s="233"/>
      <c r="BSZ165" s="233"/>
      <c r="BTA165" s="233"/>
      <c r="BTB165" s="233"/>
      <c r="BTC165" s="233"/>
      <c r="BTD165" s="233"/>
      <c r="BTE165" s="233"/>
      <c r="BTF165" s="233"/>
      <c r="BTG165" s="233"/>
      <c r="BTH165" s="233"/>
      <c r="BTI165" s="233"/>
      <c r="BTJ165" s="233"/>
      <c r="BTK165" s="233"/>
      <c r="BTL165" s="233"/>
      <c r="BTM165" s="233"/>
      <c r="BTN165" s="233"/>
      <c r="BTO165" s="233"/>
      <c r="BTP165" s="233"/>
      <c r="BTQ165" s="233"/>
      <c r="BTR165" s="233"/>
      <c r="BTS165" s="233"/>
      <c r="BTT165" s="233"/>
      <c r="BTU165" s="233"/>
      <c r="BTV165" s="233"/>
      <c r="BTW165" s="233"/>
      <c r="BTX165" s="233"/>
      <c r="BTY165" s="233"/>
      <c r="BTZ165" s="233"/>
      <c r="BUA165" s="233"/>
      <c r="BUB165" s="233"/>
      <c r="BUC165" s="233"/>
      <c r="BUD165" s="233"/>
      <c r="BUE165" s="233"/>
      <c r="BUF165" s="233"/>
      <c r="BUG165" s="233"/>
      <c r="BUH165" s="233"/>
      <c r="BUI165" s="233"/>
      <c r="BUJ165" s="233"/>
      <c r="BUK165" s="233"/>
      <c r="BUL165" s="233"/>
      <c r="BUM165" s="233"/>
      <c r="BUN165" s="233"/>
      <c r="BUO165" s="233"/>
      <c r="BUP165" s="233"/>
      <c r="BUQ165" s="233"/>
      <c r="BUR165" s="233"/>
      <c r="BUS165" s="233"/>
      <c r="BUT165" s="233"/>
      <c r="BUU165" s="233"/>
      <c r="BUV165" s="233"/>
      <c r="BUW165" s="233"/>
      <c r="BUX165" s="233"/>
      <c r="BUY165" s="233"/>
      <c r="BUZ165" s="233"/>
      <c r="BVA165" s="233"/>
      <c r="BVB165" s="233"/>
      <c r="BVC165" s="233"/>
      <c r="BVD165" s="233"/>
      <c r="BVE165" s="233"/>
      <c r="BVF165" s="233"/>
      <c r="BVG165" s="233"/>
      <c r="BVH165" s="233"/>
      <c r="BVI165" s="233"/>
      <c r="BVJ165" s="233"/>
      <c r="BVK165" s="233"/>
      <c r="BVL165" s="233"/>
      <c r="BVM165" s="233"/>
      <c r="BVN165" s="233"/>
      <c r="BVO165" s="233"/>
      <c r="BVP165" s="233"/>
      <c r="BVQ165" s="233"/>
      <c r="BVR165" s="233"/>
      <c r="BVS165" s="233"/>
      <c r="BVT165" s="233"/>
      <c r="BVU165" s="233"/>
      <c r="BVV165" s="233"/>
      <c r="BVW165" s="233"/>
      <c r="BVX165" s="233"/>
      <c r="BVY165" s="233"/>
      <c r="BVZ165" s="233"/>
      <c r="BWA165" s="233"/>
      <c r="BWB165" s="233"/>
      <c r="BWC165" s="233"/>
      <c r="BWD165" s="233"/>
      <c r="BWE165" s="233"/>
      <c r="BWF165" s="233"/>
      <c r="BWG165" s="233"/>
      <c r="BWH165" s="233"/>
      <c r="BWI165" s="233"/>
      <c r="BWJ165" s="233"/>
      <c r="BWK165" s="233"/>
      <c r="BWL165" s="233"/>
      <c r="BWM165" s="233"/>
      <c r="BWN165" s="233"/>
      <c r="BWO165" s="233"/>
      <c r="BWP165" s="233"/>
      <c r="BWQ165" s="233"/>
      <c r="BWR165" s="233"/>
      <c r="BWS165" s="233"/>
      <c r="BWT165" s="233"/>
      <c r="BWU165" s="233"/>
      <c r="BWV165" s="233"/>
      <c r="BWW165" s="233"/>
      <c r="BWX165" s="233"/>
      <c r="BWY165" s="233"/>
      <c r="BWZ165" s="233"/>
      <c r="BXA165" s="233"/>
      <c r="BXB165" s="233"/>
      <c r="BXC165" s="233"/>
      <c r="BXD165" s="233"/>
      <c r="BXE165" s="233"/>
      <c r="BXF165" s="233"/>
      <c r="BXG165" s="233"/>
      <c r="BXH165" s="233"/>
      <c r="BXI165" s="233"/>
      <c r="BXJ165" s="233"/>
      <c r="BXK165" s="233"/>
      <c r="BXL165" s="233"/>
      <c r="BXM165" s="233"/>
      <c r="BXN165" s="233"/>
      <c r="BXO165" s="233"/>
      <c r="BXP165" s="233"/>
      <c r="BXQ165" s="233"/>
      <c r="BXR165" s="233"/>
      <c r="BXS165" s="233"/>
      <c r="BXT165" s="233"/>
      <c r="BXU165" s="233"/>
      <c r="BXV165" s="233"/>
      <c r="BXW165" s="233"/>
      <c r="BXX165" s="233"/>
      <c r="BXY165" s="233"/>
      <c r="BXZ165" s="233"/>
      <c r="BYA165" s="233"/>
      <c r="BYB165" s="233"/>
      <c r="BYC165" s="233"/>
      <c r="BYD165" s="233"/>
      <c r="BYE165" s="233"/>
      <c r="BYF165" s="233"/>
      <c r="BYG165" s="233"/>
      <c r="BYH165" s="233"/>
      <c r="BYI165" s="233"/>
      <c r="BYJ165" s="233"/>
      <c r="BYK165" s="233"/>
      <c r="BYL165" s="233"/>
      <c r="BYM165" s="233"/>
      <c r="BYN165" s="233"/>
      <c r="BYO165" s="233"/>
      <c r="BYP165" s="233"/>
      <c r="BYQ165" s="233"/>
      <c r="BYR165" s="233"/>
      <c r="BYS165" s="233"/>
      <c r="BYT165" s="233"/>
      <c r="BYU165" s="233"/>
      <c r="BYV165" s="233"/>
      <c r="BYW165" s="233"/>
      <c r="BYX165" s="233"/>
      <c r="BYY165" s="233"/>
      <c r="BYZ165" s="233"/>
      <c r="BZA165" s="233"/>
      <c r="BZB165" s="233"/>
      <c r="BZC165" s="233"/>
      <c r="BZD165" s="233"/>
      <c r="BZE165" s="233"/>
      <c r="BZF165" s="233"/>
      <c r="BZG165" s="233"/>
      <c r="BZH165" s="233"/>
      <c r="BZI165" s="233"/>
      <c r="BZJ165" s="233"/>
      <c r="BZK165" s="233"/>
      <c r="BZL165" s="233"/>
      <c r="BZM165" s="233"/>
      <c r="BZN165" s="233"/>
      <c r="BZO165" s="233"/>
      <c r="BZP165" s="233"/>
      <c r="BZQ165" s="233"/>
      <c r="BZR165" s="233"/>
      <c r="BZS165" s="233"/>
      <c r="BZT165" s="233"/>
      <c r="BZU165" s="233"/>
      <c r="BZV165" s="233"/>
      <c r="BZW165" s="233"/>
      <c r="BZX165" s="233"/>
      <c r="BZY165" s="233"/>
      <c r="BZZ165" s="233"/>
      <c r="CAA165" s="233"/>
      <c r="CAB165" s="233"/>
      <c r="CAC165" s="233"/>
      <c r="CAD165" s="233"/>
      <c r="CAE165" s="233"/>
      <c r="CAF165" s="233"/>
      <c r="CAG165" s="233"/>
      <c r="CAH165" s="233"/>
      <c r="CAI165" s="233"/>
      <c r="CAJ165" s="233"/>
      <c r="CAK165" s="233"/>
      <c r="CAL165" s="233"/>
      <c r="CAM165" s="233"/>
      <c r="CAN165" s="233"/>
      <c r="CAO165" s="233"/>
      <c r="CAP165" s="233"/>
      <c r="CAQ165" s="233"/>
      <c r="CAR165" s="233"/>
      <c r="CAS165" s="233"/>
      <c r="CAT165" s="233"/>
      <c r="CAU165" s="233"/>
      <c r="CAV165" s="233"/>
      <c r="CAW165" s="233"/>
      <c r="CAX165" s="233"/>
      <c r="CAY165" s="233"/>
      <c r="CAZ165" s="233"/>
      <c r="CBA165" s="233"/>
      <c r="CBB165" s="233"/>
      <c r="CBC165" s="233"/>
      <c r="CBD165" s="233"/>
      <c r="CBE165" s="233"/>
      <c r="CBF165" s="233"/>
      <c r="CBG165" s="233"/>
      <c r="CBH165" s="233"/>
      <c r="CBI165" s="233"/>
      <c r="CBJ165" s="233"/>
      <c r="CBK165" s="233"/>
      <c r="CBL165" s="233"/>
      <c r="CBM165" s="233"/>
      <c r="CBN165" s="233"/>
      <c r="CBO165" s="233"/>
      <c r="CBP165" s="233"/>
      <c r="CBQ165" s="233"/>
      <c r="CBR165" s="233"/>
      <c r="CBS165" s="233"/>
      <c r="CBT165" s="233"/>
      <c r="CBU165" s="233"/>
      <c r="CBV165" s="233"/>
      <c r="CBW165" s="233"/>
      <c r="CBX165" s="233"/>
      <c r="CBY165" s="233"/>
      <c r="CBZ165" s="233"/>
      <c r="CCA165" s="233"/>
      <c r="CCB165" s="233"/>
      <c r="CCC165" s="233"/>
      <c r="CCD165" s="233"/>
      <c r="CCE165" s="233"/>
      <c r="CCF165" s="233"/>
      <c r="CCG165" s="233"/>
      <c r="CCH165" s="233"/>
      <c r="CCI165" s="233"/>
      <c r="CCJ165" s="233"/>
      <c r="CCK165" s="233"/>
      <c r="CCL165" s="233"/>
      <c r="CCM165" s="233"/>
      <c r="CCN165" s="233"/>
      <c r="CCO165" s="233"/>
      <c r="CCP165" s="233"/>
      <c r="CCQ165" s="233"/>
      <c r="CCR165" s="233"/>
      <c r="CCS165" s="233"/>
      <c r="CCT165" s="233"/>
      <c r="CCU165" s="233"/>
      <c r="CCV165" s="233"/>
      <c r="CCW165" s="233"/>
      <c r="CCX165" s="233"/>
      <c r="CCY165" s="233"/>
      <c r="CCZ165" s="233"/>
      <c r="CDA165" s="233"/>
      <c r="CDB165" s="233"/>
      <c r="CDC165" s="233"/>
      <c r="CDD165" s="233"/>
      <c r="CDE165" s="233"/>
      <c r="CDF165" s="233"/>
      <c r="CDG165" s="233"/>
      <c r="CDH165" s="233"/>
      <c r="CDI165" s="233"/>
      <c r="CDJ165" s="233"/>
      <c r="CDK165" s="233"/>
      <c r="CDL165" s="233"/>
      <c r="CDM165" s="233"/>
      <c r="CDN165" s="233"/>
      <c r="CDO165" s="233"/>
      <c r="CDP165" s="233"/>
      <c r="CDQ165" s="233"/>
      <c r="CDR165" s="233"/>
      <c r="CDS165" s="233"/>
      <c r="CDT165" s="233"/>
      <c r="CDU165" s="233"/>
      <c r="CDV165" s="233"/>
      <c r="CDW165" s="233"/>
      <c r="CDX165" s="233"/>
      <c r="CDY165" s="233"/>
      <c r="CDZ165" s="233"/>
      <c r="CEA165" s="233"/>
      <c r="CEB165" s="233"/>
      <c r="CEC165" s="233"/>
      <c r="CED165" s="233"/>
      <c r="CEE165" s="233"/>
      <c r="CEF165" s="233"/>
      <c r="CEG165" s="233"/>
      <c r="CEH165" s="233"/>
      <c r="CEI165" s="233"/>
      <c r="CEJ165" s="233"/>
      <c r="CEK165" s="233"/>
      <c r="CEL165" s="233"/>
      <c r="CEM165" s="233"/>
      <c r="CEN165" s="233"/>
      <c r="CEO165" s="233"/>
      <c r="CEP165" s="233"/>
      <c r="CEQ165" s="233"/>
      <c r="CER165" s="233"/>
      <c r="CES165" s="233"/>
      <c r="CET165" s="233"/>
      <c r="CEU165" s="233"/>
      <c r="CEV165" s="233"/>
      <c r="CEW165" s="233"/>
      <c r="CEX165" s="233"/>
      <c r="CEY165" s="233"/>
      <c r="CEZ165" s="233"/>
      <c r="CFA165" s="233"/>
      <c r="CFB165" s="233"/>
      <c r="CFC165" s="233"/>
      <c r="CFD165" s="233"/>
      <c r="CFE165" s="233"/>
      <c r="CFF165" s="233"/>
      <c r="CFG165" s="233"/>
      <c r="CFH165" s="233"/>
      <c r="CFI165" s="233"/>
      <c r="CFJ165" s="233"/>
      <c r="CFK165" s="233"/>
      <c r="CFL165" s="233"/>
      <c r="CFM165" s="233"/>
      <c r="CFN165" s="233"/>
      <c r="CFO165" s="233"/>
      <c r="CFP165" s="233"/>
      <c r="CFQ165" s="233"/>
      <c r="CFR165" s="233"/>
      <c r="CFS165" s="233"/>
      <c r="CFT165" s="233"/>
      <c r="CFU165" s="233"/>
      <c r="CFV165" s="233"/>
      <c r="CFW165" s="233"/>
      <c r="CFX165" s="233"/>
      <c r="CFY165" s="233"/>
      <c r="CFZ165" s="233"/>
      <c r="CGA165" s="233"/>
      <c r="CGB165" s="233"/>
      <c r="CGC165" s="233"/>
      <c r="CGD165" s="233"/>
      <c r="CGE165" s="233"/>
      <c r="CGF165" s="233"/>
      <c r="CGG165" s="233"/>
      <c r="CGH165" s="233"/>
      <c r="CGI165" s="233"/>
      <c r="CGJ165" s="233"/>
      <c r="CGK165" s="233"/>
      <c r="CGL165" s="233"/>
      <c r="CGM165" s="233"/>
      <c r="CGN165" s="233"/>
      <c r="CGO165" s="233"/>
      <c r="CGP165" s="233"/>
      <c r="CGQ165" s="233"/>
      <c r="CGR165" s="233"/>
      <c r="CGS165" s="233"/>
      <c r="CGT165" s="233"/>
      <c r="CGU165" s="233"/>
      <c r="CGV165" s="233"/>
      <c r="CGW165" s="233"/>
      <c r="CGX165" s="233"/>
      <c r="CGY165" s="233"/>
      <c r="CGZ165" s="233"/>
      <c r="CHA165" s="233"/>
      <c r="CHB165" s="233"/>
      <c r="CHC165" s="233"/>
      <c r="CHD165" s="233"/>
      <c r="CHE165" s="233"/>
      <c r="CHF165" s="233"/>
      <c r="CHG165" s="233"/>
      <c r="CHH165" s="233"/>
      <c r="CHI165" s="233"/>
      <c r="CHJ165" s="233"/>
      <c r="CHK165" s="233"/>
      <c r="CHL165" s="233"/>
      <c r="CHM165" s="233"/>
      <c r="CHN165" s="233"/>
      <c r="CHO165" s="233"/>
      <c r="CHP165" s="233"/>
      <c r="CHQ165" s="233"/>
      <c r="CHR165" s="233"/>
      <c r="CHS165" s="233"/>
      <c r="CHT165" s="233"/>
      <c r="CHU165" s="233"/>
      <c r="CHV165" s="233"/>
      <c r="CHW165" s="233"/>
      <c r="CHX165" s="233"/>
      <c r="CHY165" s="233"/>
      <c r="CHZ165" s="233"/>
      <c r="CIA165" s="233"/>
      <c r="CIB165" s="233"/>
      <c r="CIC165" s="233"/>
      <c r="CID165" s="233"/>
      <c r="CIE165" s="233"/>
      <c r="CIF165" s="233"/>
      <c r="CIG165" s="233"/>
      <c r="CIH165" s="233"/>
      <c r="CII165" s="233"/>
      <c r="CIJ165" s="233"/>
      <c r="CIK165" s="233"/>
      <c r="CIL165" s="233"/>
      <c r="CIM165" s="233"/>
      <c r="CIN165" s="233"/>
      <c r="CIO165" s="233"/>
      <c r="CIP165" s="233"/>
      <c r="CIQ165" s="233"/>
      <c r="CIR165" s="233"/>
      <c r="CIS165" s="233"/>
      <c r="CIT165" s="233"/>
      <c r="CIU165" s="233"/>
      <c r="CIV165" s="233"/>
      <c r="CIW165" s="233"/>
      <c r="CIX165" s="233"/>
      <c r="CIY165" s="233"/>
      <c r="CIZ165" s="233"/>
      <c r="CJA165" s="233"/>
      <c r="CJB165" s="233"/>
      <c r="CJC165" s="233"/>
      <c r="CJD165" s="233"/>
      <c r="CJE165" s="233"/>
      <c r="CJF165" s="233"/>
      <c r="CJG165" s="233"/>
      <c r="CJH165" s="233"/>
      <c r="CJI165" s="233"/>
      <c r="CJJ165" s="233"/>
      <c r="CJK165" s="233"/>
      <c r="CJL165" s="233"/>
      <c r="CJM165" s="233"/>
      <c r="CJN165" s="233"/>
      <c r="CJO165" s="233"/>
      <c r="CJP165" s="233"/>
      <c r="CJQ165" s="233"/>
      <c r="CJR165" s="233"/>
      <c r="CJS165" s="233"/>
      <c r="CJT165" s="233"/>
      <c r="CJU165" s="233"/>
      <c r="CJV165" s="233"/>
      <c r="CJW165" s="233"/>
      <c r="CJX165" s="233"/>
      <c r="CJY165" s="233"/>
      <c r="CJZ165" s="233"/>
      <c r="CKA165" s="233"/>
      <c r="CKB165" s="233"/>
      <c r="CKC165" s="233"/>
      <c r="CKD165" s="233"/>
      <c r="CKE165" s="233"/>
      <c r="CKF165" s="233"/>
      <c r="CKG165" s="233"/>
      <c r="CKH165" s="233"/>
      <c r="CKI165" s="233"/>
      <c r="CKJ165" s="233"/>
      <c r="CKK165" s="233"/>
      <c r="CKL165" s="233"/>
      <c r="CKM165" s="233"/>
      <c r="CKN165" s="233"/>
      <c r="CKO165" s="233"/>
      <c r="CKP165" s="233"/>
      <c r="CKQ165" s="233"/>
      <c r="CKR165" s="233"/>
      <c r="CKS165" s="233"/>
      <c r="CKT165" s="233"/>
      <c r="CKU165" s="233"/>
      <c r="CKV165" s="233"/>
      <c r="CKW165" s="233"/>
      <c r="CKX165" s="233"/>
      <c r="CKY165" s="233"/>
      <c r="CKZ165" s="233"/>
      <c r="CLA165" s="233"/>
      <c r="CLB165" s="233"/>
      <c r="CLC165" s="233"/>
      <c r="CLD165" s="233"/>
      <c r="CLE165" s="233"/>
      <c r="CLF165" s="233"/>
      <c r="CLG165" s="233"/>
      <c r="CLH165" s="233"/>
      <c r="CLI165" s="233"/>
      <c r="CLJ165" s="233"/>
      <c r="CLK165" s="233"/>
      <c r="CLL165" s="233"/>
      <c r="CLM165" s="233"/>
      <c r="CLN165" s="233"/>
      <c r="CLO165" s="233"/>
      <c r="CLP165" s="233"/>
      <c r="CLQ165" s="233"/>
      <c r="CLR165" s="233"/>
      <c r="CLS165" s="233"/>
      <c r="CLT165" s="233"/>
      <c r="CLU165" s="233"/>
      <c r="CLV165" s="233"/>
      <c r="CLW165" s="233"/>
      <c r="CLX165" s="233"/>
      <c r="CLY165" s="233"/>
      <c r="CLZ165" s="233"/>
      <c r="CMA165" s="233"/>
      <c r="CMB165" s="233"/>
      <c r="CMC165" s="233"/>
      <c r="CMD165" s="233"/>
      <c r="CME165" s="233"/>
      <c r="CMF165" s="233"/>
      <c r="CMG165" s="233"/>
      <c r="CMH165" s="233"/>
      <c r="CMI165" s="233"/>
      <c r="CMJ165" s="233"/>
      <c r="CMK165" s="233"/>
      <c r="CML165" s="233"/>
      <c r="CMM165" s="233"/>
      <c r="CMN165" s="233"/>
      <c r="CMO165" s="233"/>
      <c r="CMP165" s="233"/>
      <c r="CMQ165" s="233"/>
      <c r="CMR165" s="233"/>
      <c r="CMS165" s="233"/>
      <c r="CMT165" s="233"/>
      <c r="CMU165" s="233"/>
      <c r="CMV165" s="233"/>
      <c r="CMW165" s="233"/>
      <c r="CMX165" s="233"/>
      <c r="CMY165" s="233"/>
      <c r="CMZ165" s="233"/>
      <c r="CNA165" s="233"/>
      <c r="CNB165" s="233"/>
      <c r="CNC165" s="233"/>
      <c r="CND165" s="233"/>
      <c r="CNE165" s="233"/>
      <c r="CNF165" s="233"/>
      <c r="CNG165" s="233"/>
      <c r="CNH165" s="233"/>
      <c r="CNI165" s="233"/>
      <c r="CNJ165" s="233"/>
      <c r="CNK165" s="233"/>
      <c r="CNL165" s="233"/>
      <c r="CNM165" s="233"/>
      <c r="CNN165" s="233"/>
      <c r="CNO165" s="233"/>
      <c r="CNP165" s="233"/>
      <c r="CNQ165" s="233"/>
      <c r="CNR165" s="233"/>
      <c r="CNS165" s="233"/>
      <c r="CNT165" s="233"/>
      <c r="CNU165" s="233"/>
      <c r="CNV165" s="233"/>
      <c r="CNW165" s="233"/>
      <c r="CNX165" s="233"/>
      <c r="CNY165" s="233"/>
      <c r="CNZ165" s="233"/>
      <c r="COA165" s="233"/>
      <c r="COB165" s="233"/>
      <c r="COC165" s="233"/>
      <c r="COD165" s="233"/>
      <c r="COE165" s="233"/>
      <c r="COF165" s="233"/>
      <c r="COG165" s="233"/>
      <c r="COH165" s="233"/>
      <c r="COI165" s="233"/>
      <c r="COJ165" s="233"/>
      <c r="COK165" s="233"/>
      <c r="COL165" s="233"/>
      <c r="COM165" s="233"/>
      <c r="CON165" s="233"/>
      <c r="COO165" s="233"/>
      <c r="COP165" s="233"/>
      <c r="COQ165" s="233"/>
      <c r="COR165" s="233"/>
      <c r="COS165" s="233"/>
      <c r="COT165" s="233"/>
      <c r="COU165" s="233"/>
      <c r="COV165" s="233"/>
      <c r="COW165" s="233"/>
      <c r="COX165" s="233"/>
      <c r="COY165" s="233"/>
      <c r="COZ165" s="233"/>
      <c r="CPA165" s="233"/>
      <c r="CPB165" s="233"/>
      <c r="CPC165" s="233"/>
      <c r="CPD165" s="233"/>
      <c r="CPE165" s="233"/>
      <c r="CPF165" s="233"/>
      <c r="CPG165" s="233"/>
      <c r="CPH165" s="233"/>
      <c r="CPI165" s="233"/>
      <c r="CPJ165" s="233"/>
      <c r="CPK165" s="233"/>
      <c r="CPL165" s="233"/>
      <c r="CPM165" s="233"/>
      <c r="CPN165" s="233"/>
      <c r="CPO165" s="233"/>
      <c r="CPP165" s="233"/>
      <c r="CPQ165" s="233"/>
      <c r="CPR165" s="233"/>
      <c r="CPS165" s="233"/>
      <c r="CPT165" s="233"/>
      <c r="CPU165" s="233"/>
      <c r="CPV165" s="233"/>
      <c r="CPW165" s="233"/>
      <c r="CPX165" s="233"/>
      <c r="CPY165" s="233"/>
      <c r="CPZ165" s="233"/>
      <c r="CQA165" s="233"/>
      <c r="CQB165" s="233"/>
      <c r="CQC165" s="233"/>
      <c r="CQD165" s="233"/>
      <c r="CQE165" s="233"/>
      <c r="CQF165" s="233"/>
      <c r="CQG165" s="233"/>
      <c r="CQH165" s="233"/>
      <c r="CQI165" s="233"/>
      <c r="CQJ165" s="233"/>
      <c r="CQK165" s="233"/>
      <c r="CQL165" s="233"/>
      <c r="CQM165" s="233"/>
      <c r="CQN165" s="233"/>
      <c r="CQO165" s="233"/>
      <c r="CQP165" s="233"/>
      <c r="CQQ165" s="233"/>
      <c r="CQR165" s="233"/>
      <c r="CQS165" s="233"/>
      <c r="CQT165" s="233"/>
      <c r="CQU165" s="233"/>
      <c r="CQV165" s="233"/>
      <c r="CQW165" s="233"/>
      <c r="CQX165" s="233"/>
      <c r="CQY165" s="233"/>
      <c r="CQZ165" s="233"/>
      <c r="CRA165" s="233"/>
      <c r="CRB165" s="233"/>
      <c r="CRC165" s="233"/>
      <c r="CRD165" s="233"/>
      <c r="CRE165" s="233"/>
      <c r="CRF165" s="233"/>
      <c r="CRG165" s="233"/>
      <c r="CRH165" s="233"/>
      <c r="CRI165" s="233"/>
      <c r="CRJ165" s="233"/>
      <c r="CRK165" s="233"/>
    </row>
    <row r="166" spans="1:2507" s="326" customFormat="1" ht="48" customHeight="1" x14ac:dyDescent="0.25">
      <c r="A166" s="325"/>
      <c r="B166" s="486" t="s">
        <v>833</v>
      </c>
      <c r="C166" s="489" t="s">
        <v>834</v>
      </c>
      <c r="D166" s="489" t="s">
        <v>784</v>
      </c>
      <c r="E166" s="489" t="s">
        <v>607</v>
      </c>
      <c r="F166" s="489" t="s">
        <v>835</v>
      </c>
      <c r="G166" s="489" t="s">
        <v>605</v>
      </c>
      <c r="H166" s="489" t="s">
        <v>83</v>
      </c>
      <c r="I166" s="489" t="s">
        <v>83</v>
      </c>
      <c r="J166" s="303" t="s">
        <v>786</v>
      </c>
      <c r="K166" s="303" t="s">
        <v>470</v>
      </c>
      <c r="L166" s="303" t="s">
        <v>471</v>
      </c>
      <c r="M166" s="324">
        <v>9850</v>
      </c>
      <c r="N166" s="500" t="s">
        <v>86</v>
      </c>
      <c r="O166" s="489" t="s">
        <v>400</v>
      </c>
      <c r="P166" s="489" t="s">
        <v>437</v>
      </c>
      <c r="Q166" s="489" t="s">
        <v>89</v>
      </c>
      <c r="R166" s="489" t="s">
        <v>90</v>
      </c>
      <c r="S166" s="489" t="s">
        <v>170</v>
      </c>
      <c r="T166" s="546">
        <f>U166</f>
        <v>469200</v>
      </c>
      <c r="U166" s="562">
        <f>+V166+Y166</f>
        <v>469200</v>
      </c>
      <c r="V166" s="562">
        <v>276000</v>
      </c>
      <c r="W166" s="500" t="s">
        <v>455</v>
      </c>
      <c r="X166" s="500" t="s">
        <v>455</v>
      </c>
      <c r="Y166" s="562">
        <v>193200</v>
      </c>
      <c r="Z166" s="500" t="s">
        <v>455</v>
      </c>
      <c r="AA166" s="500" t="s">
        <v>455</v>
      </c>
      <c r="AB166" s="562">
        <v>82800</v>
      </c>
      <c r="AC166" s="500" t="s">
        <v>92</v>
      </c>
      <c r="AD166" s="546">
        <f>+U166</f>
        <v>469200</v>
      </c>
      <c r="AE166" s="500" t="s">
        <v>171</v>
      </c>
      <c r="AF166" s="500" t="s">
        <v>171</v>
      </c>
      <c r="AG166" s="500" t="s">
        <v>171</v>
      </c>
      <c r="AH166" s="547">
        <v>46082</v>
      </c>
      <c r="AI166" s="547">
        <v>46143</v>
      </c>
      <c r="AJ166" s="587"/>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c r="CF166" s="233"/>
      <c r="CG166" s="233"/>
      <c r="CH166" s="233"/>
      <c r="CI166" s="233"/>
      <c r="CJ166" s="233"/>
      <c r="CK166" s="233"/>
      <c r="CL166" s="233"/>
      <c r="CM166" s="233"/>
      <c r="CN166" s="233"/>
      <c r="CO166" s="233"/>
      <c r="CP166" s="233"/>
      <c r="CQ166" s="233"/>
      <c r="CR166" s="233"/>
      <c r="CS166" s="233"/>
      <c r="CT166" s="233"/>
      <c r="CU166" s="233"/>
      <c r="CV166" s="233"/>
      <c r="CW166" s="233"/>
      <c r="CX166" s="233"/>
      <c r="CY166" s="233"/>
      <c r="CZ166" s="233"/>
      <c r="DA166" s="233"/>
      <c r="DB166" s="233"/>
      <c r="DC166" s="233"/>
      <c r="DD166" s="233"/>
      <c r="DE166" s="233"/>
      <c r="DF166" s="233"/>
      <c r="DG166" s="233"/>
      <c r="DH166" s="233"/>
      <c r="DI166" s="233"/>
      <c r="DJ166" s="233"/>
      <c r="DK166" s="233"/>
      <c r="DL166" s="233"/>
      <c r="DM166" s="233"/>
      <c r="DN166" s="233"/>
      <c r="DO166" s="233"/>
      <c r="DP166" s="233"/>
      <c r="DQ166" s="233"/>
      <c r="DR166" s="233"/>
      <c r="DS166" s="233"/>
      <c r="DT166" s="233"/>
      <c r="DU166" s="233"/>
      <c r="DV166" s="233"/>
      <c r="DW166" s="233"/>
      <c r="DX166" s="233"/>
      <c r="DY166" s="233"/>
      <c r="DZ166" s="233"/>
      <c r="EA166" s="233"/>
      <c r="EB166" s="233"/>
      <c r="EC166" s="233"/>
      <c r="ED166" s="233"/>
      <c r="EE166" s="233"/>
      <c r="EF166" s="233"/>
      <c r="EG166" s="233"/>
      <c r="EH166" s="233"/>
      <c r="EI166" s="233"/>
      <c r="EJ166" s="233"/>
      <c r="EK166" s="233"/>
      <c r="EL166" s="233"/>
      <c r="EM166" s="233"/>
      <c r="EN166" s="233"/>
      <c r="EO166" s="233"/>
      <c r="EP166" s="233"/>
      <c r="EQ166" s="233"/>
      <c r="ER166" s="233"/>
      <c r="ES166" s="233"/>
      <c r="ET166" s="233"/>
      <c r="EU166" s="233"/>
      <c r="EV166" s="233"/>
      <c r="EW166" s="233"/>
      <c r="EX166" s="233"/>
      <c r="EY166" s="233"/>
      <c r="EZ166" s="233"/>
      <c r="FA166" s="233"/>
      <c r="FB166" s="233"/>
      <c r="FC166" s="233"/>
      <c r="FD166" s="233"/>
      <c r="FE166" s="233"/>
      <c r="FF166" s="233"/>
      <c r="FG166" s="233"/>
      <c r="FH166" s="233"/>
      <c r="FI166" s="233"/>
      <c r="FJ166" s="233"/>
      <c r="FK166" s="233"/>
      <c r="FL166" s="233"/>
      <c r="FM166" s="233"/>
      <c r="FN166" s="233"/>
      <c r="FO166" s="233"/>
      <c r="FP166" s="233"/>
      <c r="FQ166" s="233"/>
      <c r="FR166" s="233"/>
      <c r="FS166" s="233"/>
      <c r="FT166" s="233"/>
      <c r="FU166" s="233"/>
      <c r="FV166" s="233"/>
      <c r="FW166" s="233"/>
      <c r="FX166" s="233"/>
      <c r="FY166" s="233"/>
      <c r="FZ166" s="233"/>
      <c r="GA166" s="233"/>
      <c r="GB166" s="233"/>
      <c r="GC166" s="233"/>
      <c r="GD166" s="233"/>
      <c r="GE166" s="233"/>
      <c r="GF166" s="233"/>
      <c r="GG166" s="233"/>
      <c r="GH166" s="233"/>
      <c r="GI166" s="233"/>
      <c r="GJ166" s="233"/>
      <c r="GK166" s="233"/>
      <c r="GL166" s="233"/>
      <c r="GM166" s="233"/>
      <c r="GN166" s="233"/>
      <c r="GO166" s="233"/>
      <c r="GP166" s="233"/>
      <c r="GQ166" s="233"/>
      <c r="GR166" s="233"/>
      <c r="GS166" s="233"/>
      <c r="GT166" s="233"/>
      <c r="GU166" s="233"/>
      <c r="GV166" s="233"/>
      <c r="GW166" s="233"/>
      <c r="GX166" s="233"/>
      <c r="GY166" s="233"/>
      <c r="GZ166" s="233"/>
      <c r="HA166" s="233"/>
      <c r="HB166" s="233"/>
      <c r="HC166" s="233"/>
      <c r="HD166" s="233"/>
      <c r="HE166" s="233"/>
      <c r="HF166" s="233"/>
      <c r="HG166" s="233"/>
      <c r="HH166" s="233"/>
      <c r="HI166" s="233"/>
      <c r="HJ166" s="233"/>
      <c r="HK166" s="233"/>
      <c r="HL166" s="233"/>
      <c r="HM166" s="233"/>
      <c r="HN166" s="233"/>
      <c r="HO166" s="233"/>
      <c r="HP166" s="233"/>
      <c r="HQ166" s="233"/>
      <c r="HR166" s="233"/>
      <c r="HS166" s="233"/>
      <c r="HT166" s="233"/>
      <c r="HU166" s="233"/>
      <c r="HV166" s="233"/>
      <c r="HW166" s="233"/>
      <c r="HX166" s="233"/>
      <c r="HY166" s="233"/>
      <c r="HZ166" s="233"/>
      <c r="IA166" s="233"/>
      <c r="IB166" s="233"/>
      <c r="IC166" s="233"/>
      <c r="ID166" s="233"/>
      <c r="IE166" s="233"/>
      <c r="IF166" s="233"/>
      <c r="IG166" s="233"/>
      <c r="IH166" s="233"/>
      <c r="II166" s="233"/>
      <c r="IJ166" s="233"/>
      <c r="IK166" s="233"/>
      <c r="IL166" s="233"/>
      <c r="IM166" s="233"/>
      <c r="IN166" s="233"/>
      <c r="IO166" s="233"/>
      <c r="IP166" s="233"/>
      <c r="IQ166" s="233"/>
      <c r="IR166" s="233"/>
      <c r="IS166" s="233"/>
      <c r="IT166" s="233"/>
      <c r="IU166" s="233"/>
      <c r="IV166" s="233"/>
      <c r="IW166" s="233"/>
      <c r="IX166" s="233"/>
      <c r="IY166" s="233"/>
      <c r="IZ166" s="233"/>
      <c r="JA166" s="233"/>
      <c r="JB166" s="233"/>
      <c r="JC166" s="233"/>
      <c r="JD166" s="233"/>
      <c r="JE166" s="233"/>
      <c r="JF166" s="233"/>
      <c r="JG166" s="233"/>
      <c r="JH166" s="233"/>
      <c r="JI166" s="233"/>
      <c r="JJ166" s="233"/>
      <c r="JK166" s="233"/>
      <c r="JL166" s="233"/>
      <c r="JM166" s="233"/>
      <c r="JN166" s="233"/>
      <c r="JO166" s="233"/>
      <c r="JP166" s="233"/>
      <c r="JQ166" s="233"/>
      <c r="JR166" s="233"/>
      <c r="JS166" s="233"/>
      <c r="JT166" s="233"/>
      <c r="JU166" s="233"/>
      <c r="JV166" s="233"/>
      <c r="JW166" s="233"/>
      <c r="JX166" s="233"/>
      <c r="JY166" s="233"/>
      <c r="JZ166" s="233"/>
      <c r="KA166" s="233"/>
      <c r="KB166" s="233"/>
      <c r="KC166" s="233"/>
      <c r="KD166" s="233"/>
      <c r="KE166" s="233"/>
      <c r="KF166" s="233"/>
      <c r="KG166" s="233"/>
      <c r="KH166" s="233"/>
      <c r="KI166" s="233"/>
      <c r="KJ166" s="233"/>
      <c r="KK166" s="233"/>
      <c r="KL166" s="233"/>
      <c r="KM166" s="233"/>
      <c r="KN166" s="233"/>
      <c r="KO166" s="233"/>
      <c r="KP166" s="233"/>
      <c r="KQ166" s="233"/>
      <c r="KR166" s="233"/>
      <c r="KS166" s="233"/>
      <c r="KT166" s="233"/>
      <c r="KU166" s="233"/>
      <c r="KV166" s="233"/>
      <c r="KW166" s="233"/>
      <c r="KX166" s="233"/>
      <c r="KY166" s="233"/>
      <c r="KZ166" s="233"/>
      <c r="LA166" s="233"/>
      <c r="LB166" s="233"/>
      <c r="LC166" s="233"/>
      <c r="LD166" s="233"/>
      <c r="LE166" s="233"/>
      <c r="LF166" s="233"/>
      <c r="LG166" s="233"/>
      <c r="LH166" s="233"/>
      <c r="LI166" s="233"/>
      <c r="LJ166" s="233"/>
      <c r="LK166" s="233"/>
      <c r="LL166" s="233"/>
      <c r="LM166" s="233"/>
      <c r="LN166" s="233"/>
      <c r="LO166" s="233"/>
      <c r="LP166" s="233"/>
      <c r="LQ166" s="233"/>
      <c r="LR166" s="233"/>
      <c r="LS166" s="233"/>
      <c r="LT166" s="233"/>
      <c r="LU166" s="233"/>
      <c r="LV166" s="233"/>
      <c r="LW166" s="233"/>
      <c r="LX166" s="233"/>
      <c r="LY166" s="233"/>
      <c r="LZ166" s="233"/>
      <c r="MA166" s="233"/>
      <c r="MB166" s="233"/>
      <c r="MC166" s="233"/>
      <c r="MD166" s="233"/>
      <c r="ME166" s="233"/>
      <c r="MF166" s="233"/>
      <c r="MG166" s="233"/>
      <c r="MH166" s="233"/>
      <c r="MI166" s="233"/>
      <c r="MJ166" s="233"/>
      <c r="MK166" s="233"/>
      <c r="ML166" s="233"/>
      <c r="MM166" s="233"/>
      <c r="MN166" s="233"/>
      <c r="MO166" s="233"/>
      <c r="MP166" s="233"/>
      <c r="MQ166" s="233"/>
      <c r="MR166" s="233"/>
      <c r="MS166" s="233"/>
      <c r="MT166" s="233"/>
      <c r="MU166" s="233"/>
      <c r="MV166" s="233"/>
      <c r="MW166" s="233"/>
      <c r="MX166" s="233"/>
      <c r="MY166" s="233"/>
      <c r="MZ166" s="233"/>
      <c r="NA166" s="233"/>
      <c r="NB166" s="233"/>
      <c r="NC166" s="233"/>
      <c r="ND166" s="233"/>
      <c r="NE166" s="233"/>
      <c r="NF166" s="233"/>
      <c r="NG166" s="233"/>
      <c r="NH166" s="233"/>
      <c r="NI166" s="233"/>
      <c r="NJ166" s="233"/>
      <c r="NK166" s="233"/>
      <c r="NL166" s="233"/>
      <c r="NM166" s="233"/>
      <c r="NN166" s="233"/>
      <c r="NO166" s="233"/>
      <c r="NP166" s="233"/>
      <c r="NQ166" s="233"/>
      <c r="NR166" s="233"/>
      <c r="NS166" s="233"/>
      <c r="NT166" s="233"/>
      <c r="NU166" s="233"/>
      <c r="NV166" s="233"/>
      <c r="NW166" s="233"/>
      <c r="NX166" s="233"/>
      <c r="NY166" s="233"/>
      <c r="NZ166" s="233"/>
      <c r="OA166" s="233"/>
      <c r="OB166" s="233"/>
      <c r="OC166" s="233"/>
      <c r="OD166" s="233"/>
      <c r="OE166" s="233"/>
      <c r="OF166" s="233"/>
      <c r="OG166" s="233"/>
      <c r="OH166" s="233"/>
      <c r="OI166" s="233"/>
      <c r="OJ166" s="233"/>
      <c r="OK166" s="233"/>
      <c r="OL166" s="233"/>
      <c r="OM166" s="233"/>
      <c r="ON166" s="233"/>
      <c r="OO166" s="233"/>
      <c r="OP166" s="233"/>
      <c r="OQ166" s="233"/>
      <c r="OR166" s="233"/>
      <c r="OS166" s="233"/>
      <c r="OT166" s="233"/>
      <c r="OU166" s="233"/>
      <c r="OV166" s="233"/>
      <c r="OW166" s="233"/>
      <c r="OX166" s="233"/>
      <c r="OY166" s="233"/>
      <c r="OZ166" s="233"/>
      <c r="PA166" s="233"/>
      <c r="PB166" s="233"/>
      <c r="PC166" s="233"/>
      <c r="PD166" s="233"/>
      <c r="PE166" s="233"/>
      <c r="PF166" s="233"/>
      <c r="PG166" s="233"/>
      <c r="PH166" s="233"/>
      <c r="PI166" s="233"/>
      <c r="PJ166" s="233"/>
      <c r="PK166" s="233"/>
      <c r="PL166" s="233"/>
      <c r="PM166" s="233"/>
      <c r="PN166" s="233"/>
      <c r="PO166" s="233"/>
      <c r="PP166" s="233"/>
      <c r="PQ166" s="233"/>
      <c r="PR166" s="233"/>
      <c r="PS166" s="233"/>
      <c r="PT166" s="233"/>
      <c r="PU166" s="233"/>
      <c r="PV166" s="233"/>
      <c r="PW166" s="233"/>
      <c r="PX166" s="233"/>
      <c r="PY166" s="233"/>
      <c r="PZ166" s="233"/>
      <c r="QA166" s="233"/>
      <c r="QB166" s="233"/>
      <c r="QC166" s="233"/>
      <c r="QD166" s="233"/>
      <c r="QE166" s="233"/>
      <c r="QF166" s="233"/>
      <c r="QG166" s="233"/>
      <c r="QH166" s="233"/>
      <c r="QI166" s="233"/>
      <c r="QJ166" s="233"/>
      <c r="QK166" s="233"/>
      <c r="QL166" s="233"/>
      <c r="QM166" s="233"/>
      <c r="QN166" s="233"/>
      <c r="QO166" s="233"/>
      <c r="QP166" s="233"/>
      <c r="QQ166" s="233"/>
      <c r="QR166" s="233"/>
      <c r="QS166" s="233"/>
      <c r="QT166" s="233"/>
      <c r="QU166" s="233"/>
      <c r="QV166" s="233"/>
      <c r="QW166" s="233"/>
      <c r="QX166" s="233"/>
      <c r="QY166" s="233"/>
      <c r="QZ166" s="233"/>
      <c r="RA166" s="233"/>
      <c r="RB166" s="233"/>
      <c r="RC166" s="233"/>
      <c r="RD166" s="233"/>
      <c r="RE166" s="233"/>
      <c r="RF166" s="233"/>
      <c r="RG166" s="233"/>
      <c r="RH166" s="233"/>
      <c r="RI166" s="233"/>
      <c r="RJ166" s="233"/>
      <c r="RK166" s="233"/>
      <c r="RL166" s="233"/>
      <c r="RM166" s="233"/>
      <c r="RN166" s="233"/>
      <c r="RO166" s="233"/>
      <c r="RP166" s="233"/>
      <c r="RQ166" s="233"/>
      <c r="RR166" s="233"/>
      <c r="RS166" s="233"/>
      <c r="RT166" s="233"/>
      <c r="RU166" s="233"/>
      <c r="RV166" s="233"/>
      <c r="RW166" s="233"/>
      <c r="RX166" s="233"/>
      <c r="RY166" s="233"/>
      <c r="RZ166" s="233"/>
      <c r="SA166" s="233"/>
      <c r="SB166" s="233"/>
      <c r="SC166" s="233"/>
      <c r="SD166" s="233"/>
      <c r="SE166" s="233"/>
      <c r="SF166" s="233"/>
      <c r="SG166" s="233"/>
      <c r="SH166" s="233"/>
      <c r="SI166" s="233"/>
      <c r="SJ166" s="233"/>
      <c r="SK166" s="233"/>
      <c r="SL166" s="233"/>
      <c r="SM166" s="233"/>
      <c r="SN166" s="233"/>
      <c r="SO166" s="233"/>
      <c r="SP166" s="233"/>
      <c r="SQ166" s="233"/>
      <c r="SR166" s="233"/>
      <c r="SS166" s="233"/>
      <c r="ST166" s="233"/>
      <c r="SU166" s="233"/>
      <c r="SV166" s="233"/>
      <c r="SW166" s="233"/>
      <c r="SX166" s="233"/>
      <c r="SY166" s="233"/>
      <c r="SZ166" s="233"/>
      <c r="TA166" s="233"/>
      <c r="TB166" s="233"/>
      <c r="TC166" s="233"/>
      <c r="TD166" s="233"/>
      <c r="TE166" s="233"/>
      <c r="TF166" s="233"/>
      <c r="TG166" s="233"/>
      <c r="TH166" s="233"/>
      <c r="TI166" s="233"/>
      <c r="TJ166" s="233"/>
      <c r="TK166" s="233"/>
      <c r="TL166" s="233"/>
      <c r="TM166" s="233"/>
      <c r="TN166" s="233"/>
      <c r="TO166" s="233"/>
      <c r="TP166" s="233"/>
      <c r="TQ166" s="233"/>
      <c r="TR166" s="233"/>
      <c r="TS166" s="233"/>
      <c r="TT166" s="233"/>
      <c r="TU166" s="233"/>
      <c r="TV166" s="233"/>
      <c r="TW166" s="233"/>
      <c r="TX166" s="233"/>
      <c r="TY166" s="233"/>
      <c r="TZ166" s="233"/>
      <c r="UA166" s="233"/>
      <c r="UB166" s="233"/>
      <c r="UC166" s="233"/>
      <c r="UD166" s="233"/>
      <c r="UE166" s="233"/>
      <c r="UF166" s="233"/>
      <c r="UG166" s="233"/>
      <c r="UH166" s="233"/>
      <c r="UI166" s="233"/>
      <c r="UJ166" s="233"/>
      <c r="UK166" s="233"/>
      <c r="UL166" s="233"/>
      <c r="UM166" s="233"/>
      <c r="UN166" s="233"/>
      <c r="UO166" s="233"/>
      <c r="UP166" s="233"/>
      <c r="UQ166" s="233"/>
      <c r="UR166" s="233"/>
      <c r="US166" s="233"/>
      <c r="UT166" s="233"/>
      <c r="UU166" s="233"/>
      <c r="UV166" s="233"/>
      <c r="UW166" s="233"/>
      <c r="UX166" s="233"/>
      <c r="UY166" s="233"/>
      <c r="UZ166" s="233"/>
      <c r="VA166" s="233"/>
      <c r="VB166" s="233"/>
      <c r="VC166" s="233"/>
      <c r="VD166" s="233"/>
      <c r="VE166" s="233"/>
      <c r="VF166" s="233"/>
      <c r="VG166" s="233"/>
      <c r="VH166" s="233"/>
      <c r="VI166" s="233"/>
      <c r="VJ166" s="233"/>
      <c r="VK166" s="233"/>
      <c r="VL166" s="233"/>
      <c r="VM166" s="233"/>
      <c r="VN166" s="233"/>
      <c r="VO166" s="233"/>
      <c r="VP166" s="233"/>
      <c r="VQ166" s="233"/>
      <c r="VR166" s="233"/>
      <c r="VS166" s="233"/>
      <c r="VT166" s="233"/>
      <c r="VU166" s="233"/>
      <c r="VV166" s="233"/>
      <c r="VW166" s="233"/>
      <c r="VX166" s="233"/>
      <c r="VY166" s="233"/>
      <c r="VZ166" s="233"/>
      <c r="WA166" s="233"/>
      <c r="WB166" s="233"/>
      <c r="WC166" s="233"/>
      <c r="WD166" s="233"/>
      <c r="WE166" s="233"/>
      <c r="WF166" s="233"/>
      <c r="WG166" s="233"/>
      <c r="WH166" s="233"/>
      <c r="WI166" s="233"/>
      <c r="WJ166" s="233"/>
      <c r="WK166" s="233"/>
      <c r="WL166" s="233"/>
      <c r="WM166" s="233"/>
      <c r="WN166" s="233"/>
      <c r="WO166" s="233"/>
      <c r="WP166" s="233"/>
      <c r="WQ166" s="233"/>
      <c r="WR166" s="233"/>
      <c r="WS166" s="233"/>
      <c r="WT166" s="233"/>
      <c r="WU166" s="233"/>
      <c r="WV166" s="233"/>
      <c r="WW166" s="233"/>
      <c r="WX166" s="233"/>
      <c r="WY166" s="233"/>
      <c r="WZ166" s="233"/>
      <c r="XA166" s="233"/>
      <c r="XB166" s="233"/>
      <c r="XC166" s="233"/>
      <c r="XD166" s="233"/>
      <c r="XE166" s="233"/>
      <c r="XF166" s="233"/>
      <c r="XG166" s="233"/>
      <c r="XH166" s="233"/>
      <c r="XI166" s="233"/>
      <c r="XJ166" s="233"/>
      <c r="XK166" s="233"/>
      <c r="XL166" s="233"/>
      <c r="XM166" s="233"/>
      <c r="XN166" s="233"/>
      <c r="XO166" s="233"/>
      <c r="XP166" s="233"/>
      <c r="XQ166" s="233"/>
      <c r="XR166" s="233"/>
      <c r="XS166" s="233"/>
      <c r="XT166" s="233"/>
      <c r="XU166" s="233"/>
      <c r="XV166" s="233"/>
      <c r="XW166" s="233"/>
      <c r="XX166" s="233"/>
      <c r="XY166" s="233"/>
      <c r="XZ166" s="233"/>
      <c r="YA166" s="233"/>
      <c r="YB166" s="233"/>
      <c r="YC166" s="233"/>
      <c r="YD166" s="233"/>
      <c r="YE166" s="233"/>
      <c r="YF166" s="233"/>
      <c r="YG166" s="233"/>
      <c r="YH166" s="233"/>
      <c r="YI166" s="233"/>
      <c r="YJ166" s="233"/>
      <c r="YK166" s="233"/>
      <c r="YL166" s="233"/>
      <c r="YM166" s="233"/>
      <c r="YN166" s="233"/>
      <c r="YO166" s="233"/>
      <c r="YP166" s="233"/>
      <c r="YQ166" s="233"/>
      <c r="YR166" s="233"/>
      <c r="YS166" s="233"/>
      <c r="YT166" s="233"/>
      <c r="YU166" s="233"/>
      <c r="YV166" s="233"/>
      <c r="YW166" s="233"/>
      <c r="YX166" s="233"/>
      <c r="YY166" s="233"/>
      <c r="YZ166" s="233"/>
      <c r="ZA166" s="233"/>
      <c r="ZB166" s="233"/>
      <c r="ZC166" s="233"/>
      <c r="ZD166" s="233"/>
      <c r="ZE166" s="233"/>
      <c r="ZF166" s="233"/>
      <c r="ZG166" s="233"/>
      <c r="ZH166" s="233"/>
      <c r="ZI166" s="233"/>
      <c r="ZJ166" s="233"/>
      <c r="ZK166" s="233"/>
      <c r="ZL166" s="233"/>
      <c r="ZM166" s="233"/>
      <c r="ZN166" s="233"/>
      <c r="ZO166" s="233"/>
      <c r="ZP166" s="233"/>
      <c r="ZQ166" s="233"/>
      <c r="ZR166" s="233"/>
      <c r="ZS166" s="233"/>
      <c r="ZT166" s="233"/>
      <c r="ZU166" s="233"/>
      <c r="ZV166" s="233"/>
      <c r="ZW166" s="233"/>
      <c r="ZX166" s="233"/>
      <c r="ZY166" s="233"/>
      <c r="ZZ166" s="233"/>
      <c r="AAA166" s="233"/>
      <c r="AAB166" s="233"/>
      <c r="AAC166" s="233"/>
      <c r="AAD166" s="233"/>
      <c r="AAE166" s="233"/>
      <c r="AAF166" s="233"/>
      <c r="AAG166" s="233"/>
      <c r="AAH166" s="233"/>
      <c r="AAI166" s="233"/>
      <c r="AAJ166" s="233"/>
      <c r="AAK166" s="233"/>
      <c r="AAL166" s="233"/>
      <c r="AAM166" s="233"/>
      <c r="AAN166" s="233"/>
      <c r="AAO166" s="233"/>
      <c r="AAP166" s="233"/>
      <c r="AAQ166" s="233"/>
      <c r="AAR166" s="233"/>
      <c r="AAS166" s="233"/>
      <c r="AAT166" s="233"/>
      <c r="AAU166" s="233"/>
      <c r="AAV166" s="233"/>
      <c r="AAW166" s="233"/>
      <c r="AAX166" s="233"/>
      <c r="AAY166" s="233"/>
      <c r="AAZ166" s="233"/>
      <c r="ABA166" s="233"/>
      <c r="ABB166" s="233"/>
      <c r="ABC166" s="233"/>
      <c r="ABD166" s="233"/>
      <c r="ABE166" s="233"/>
      <c r="ABF166" s="233"/>
      <c r="ABG166" s="233"/>
      <c r="ABH166" s="233"/>
      <c r="ABI166" s="233"/>
      <c r="ABJ166" s="233"/>
      <c r="ABK166" s="233"/>
      <c r="ABL166" s="233"/>
      <c r="ABM166" s="233"/>
      <c r="ABN166" s="233"/>
      <c r="ABO166" s="233"/>
      <c r="ABP166" s="233"/>
      <c r="ABQ166" s="233"/>
      <c r="ABR166" s="233"/>
      <c r="ABS166" s="233"/>
      <c r="ABT166" s="233"/>
      <c r="ABU166" s="233"/>
      <c r="ABV166" s="233"/>
      <c r="ABW166" s="233"/>
      <c r="ABX166" s="233"/>
      <c r="ABY166" s="233"/>
      <c r="ABZ166" s="233"/>
      <c r="ACA166" s="233"/>
      <c r="ACB166" s="233"/>
      <c r="ACC166" s="233"/>
      <c r="ACD166" s="233"/>
      <c r="ACE166" s="233"/>
      <c r="ACF166" s="233"/>
      <c r="ACG166" s="233"/>
      <c r="ACH166" s="233"/>
      <c r="ACI166" s="233"/>
      <c r="ACJ166" s="233"/>
      <c r="ACK166" s="233"/>
      <c r="ACL166" s="233"/>
      <c r="ACM166" s="233"/>
      <c r="ACN166" s="233"/>
      <c r="ACO166" s="233"/>
      <c r="ACP166" s="233"/>
      <c r="ACQ166" s="233"/>
      <c r="ACR166" s="233"/>
      <c r="ACS166" s="233"/>
      <c r="ACT166" s="233"/>
      <c r="ACU166" s="233"/>
      <c r="ACV166" s="233"/>
      <c r="ACW166" s="233"/>
      <c r="ACX166" s="233"/>
      <c r="ACY166" s="233"/>
      <c r="ACZ166" s="233"/>
      <c r="ADA166" s="233"/>
      <c r="ADB166" s="233"/>
      <c r="ADC166" s="233"/>
      <c r="ADD166" s="233"/>
      <c r="ADE166" s="233"/>
      <c r="ADF166" s="233"/>
      <c r="ADG166" s="233"/>
      <c r="ADH166" s="233"/>
      <c r="ADI166" s="233"/>
      <c r="ADJ166" s="233"/>
      <c r="ADK166" s="233"/>
      <c r="ADL166" s="233"/>
      <c r="ADM166" s="233"/>
      <c r="ADN166" s="233"/>
      <c r="ADO166" s="233"/>
      <c r="ADP166" s="233"/>
      <c r="ADQ166" s="233"/>
      <c r="ADR166" s="233"/>
      <c r="ADS166" s="233"/>
      <c r="ADT166" s="233"/>
      <c r="ADU166" s="233"/>
      <c r="ADV166" s="233"/>
      <c r="ADW166" s="233"/>
      <c r="ADX166" s="233"/>
      <c r="ADY166" s="233"/>
      <c r="ADZ166" s="233"/>
      <c r="AEA166" s="233"/>
      <c r="AEB166" s="233"/>
      <c r="AEC166" s="233"/>
      <c r="AED166" s="233"/>
      <c r="AEE166" s="233"/>
      <c r="AEF166" s="233"/>
      <c r="AEG166" s="233"/>
      <c r="AEH166" s="233"/>
      <c r="AEI166" s="233"/>
      <c r="AEJ166" s="233"/>
      <c r="AEK166" s="233"/>
      <c r="AEL166" s="233"/>
      <c r="AEM166" s="233"/>
      <c r="AEN166" s="233"/>
      <c r="AEO166" s="233"/>
      <c r="AEP166" s="233"/>
      <c r="AEQ166" s="233"/>
      <c r="AER166" s="233"/>
      <c r="AES166" s="233"/>
      <c r="AET166" s="233"/>
      <c r="AEU166" s="233"/>
      <c r="AEV166" s="233"/>
      <c r="AEW166" s="233"/>
      <c r="AEX166" s="233"/>
      <c r="AEY166" s="233"/>
      <c r="AEZ166" s="233"/>
      <c r="AFA166" s="233"/>
      <c r="AFB166" s="233"/>
      <c r="AFC166" s="233"/>
      <c r="AFD166" s="233"/>
      <c r="AFE166" s="233"/>
      <c r="AFF166" s="233"/>
      <c r="AFG166" s="233"/>
      <c r="AFH166" s="233"/>
      <c r="AFI166" s="233"/>
      <c r="AFJ166" s="233"/>
      <c r="AFK166" s="233"/>
      <c r="AFL166" s="233"/>
      <c r="AFM166" s="233"/>
      <c r="AFN166" s="233"/>
      <c r="AFO166" s="233"/>
      <c r="AFP166" s="233"/>
      <c r="AFQ166" s="233"/>
      <c r="AFR166" s="233"/>
      <c r="AFS166" s="233"/>
      <c r="AFT166" s="233"/>
      <c r="AFU166" s="233"/>
      <c r="AFV166" s="233"/>
      <c r="AFW166" s="233"/>
      <c r="AFX166" s="233"/>
      <c r="AFY166" s="233"/>
      <c r="AFZ166" s="233"/>
      <c r="AGA166" s="233"/>
      <c r="AGB166" s="233"/>
      <c r="AGC166" s="233"/>
      <c r="AGD166" s="233"/>
      <c r="AGE166" s="233"/>
      <c r="AGF166" s="233"/>
      <c r="AGG166" s="233"/>
      <c r="AGH166" s="233"/>
      <c r="AGI166" s="233"/>
      <c r="AGJ166" s="233"/>
      <c r="AGK166" s="233"/>
      <c r="AGL166" s="233"/>
      <c r="AGM166" s="233"/>
      <c r="AGN166" s="233"/>
      <c r="AGO166" s="233"/>
      <c r="AGP166" s="233"/>
      <c r="AGQ166" s="233"/>
      <c r="AGR166" s="233"/>
      <c r="AGS166" s="233"/>
      <c r="AGT166" s="233"/>
      <c r="AGU166" s="233"/>
      <c r="AGV166" s="233"/>
      <c r="AGW166" s="233"/>
      <c r="AGX166" s="233"/>
      <c r="AGY166" s="233"/>
      <c r="AGZ166" s="233"/>
      <c r="AHA166" s="233"/>
      <c r="AHB166" s="233"/>
      <c r="AHC166" s="233"/>
      <c r="AHD166" s="233"/>
      <c r="AHE166" s="233"/>
      <c r="AHF166" s="233"/>
      <c r="AHG166" s="233"/>
      <c r="AHH166" s="233"/>
      <c r="AHI166" s="233"/>
      <c r="AHJ166" s="233"/>
      <c r="AHK166" s="233"/>
      <c r="AHL166" s="233"/>
      <c r="AHM166" s="233"/>
      <c r="AHN166" s="233"/>
      <c r="AHO166" s="233"/>
      <c r="AHP166" s="233"/>
      <c r="AHQ166" s="233"/>
      <c r="AHR166" s="233"/>
      <c r="AHS166" s="233"/>
      <c r="AHT166" s="233"/>
      <c r="AHU166" s="233"/>
      <c r="AHV166" s="233"/>
      <c r="AHW166" s="233"/>
      <c r="AHX166" s="233"/>
      <c r="AHY166" s="233"/>
      <c r="AHZ166" s="233"/>
      <c r="AIA166" s="233"/>
      <c r="AIB166" s="233"/>
      <c r="AIC166" s="233"/>
      <c r="AID166" s="233"/>
      <c r="AIE166" s="233"/>
      <c r="AIF166" s="233"/>
      <c r="AIG166" s="233"/>
      <c r="AIH166" s="233"/>
      <c r="AII166" s="233"/>
      <c r="AIJ166" s="233"/>
      <c r="AIK166" s="233"/>
      <c r="AIL166" s="233"/>
      <c r="AIM166" s="233"/>
      <c r="AIN166" s="233"/>
      <c r="AIO166" s="233"/>
      <c r="AIP166" s="233"/>
      <c r="AIQ166" s="233"/>
      <c r="AIR166" s="233"/>
      <c r="AIS166" s="233"/>
      <c r="AIT166" s="233"/>
      <c r="AIU166" s="233"/>
      <c r="AIV166" s="233"/>
      <c r="AIW166" s="233"/>
      <c r="AIX166" s="233"/>
      <c r="AIY166" s="233"/>
      <c r="AIZ166" s="233"/>
      <c r="AJA166" s="233"/>
      <c r="AJB166" s="233"/>
      <c r="AJC166" s="233"/>
      <c r="AJD166" s="233"/>
      <c r="AJE166" s="233"/>
      <c r="AJF166" s="233"/>
      <c r="AJG166" s="233"/>
      <c r="AJH166" s="233"/>
      <c r="AJI166" s="233"/>
      <c r="AJJ166" s="233"/>
      <c r="AJK166" s="233"/>
      <c r="AJL166" s="233"/>
      <c r="AJM166" s="233"/>
      <c r="AJN166" s="233"/>
      <c r="AJO166" s="233"/>
      <c r="AJP166" s="233"/>
      <c r="AJQ166" s="233"/>
      <c r="AJR166" s="233"/>
      <c r="AJS166" s="233"/>
      <c r="AJT166" s="233"/>
      <c r="AJU166" s="233"/>
      <c r="AJV166" s="233"/>
      <c r="AJW166" s="233"/>
      <c r="AJX166" s="233"/>
      <c r="AJY166" s="233"/>
      <c r="AJZ166" s="233"/>
      <c r="AKA166" s="233"/>
      <c r="AKB166" s="233"/>
      <c r="AKC166" s="233"/>
      <c r="AKD166" s="233"/>
      <c r="AKE166" s="233"/>
      <c r="AKF166" s="233"/>
      <c r="AKG166" s="233"/>
      <c r="AKH166" s="233"/>
      <c r="AKI166" s="233"/>
      <c r="AKJ166" s="233"/>
      <c r="AKK166" s="233"/>
      <c r="AKL166" s="233"/>
      <c r="AKM166" s="233"/>
      <c r="AKN166" s="233"/>
      <c r="AKO166" s="233"/>
      <c r="AKP166" s="233"/>
      <c r="AKQ166" s="233"/>
      <c r="AKR166" s="233"/>
      <c r="AKS166" s="233"/>
      <c r="AKT166" s="233"/>
      <c r="AKU166" s="233"/>
      <c r="AKV166" s="233"/>
      <c r="AKW166" s="233"/>
      <c r="AKX166" s="233"/>
      <c r="AKY166" s="233"/>
      <c r="AKZ166" s="233"/>
      <c r="ALA166" s="233"/>
      <c r="ALB166" s="233"/>
      <c r="ALC166" s="233"/>
      <c r="ALD166" s="233"/>
      <c r="ALE166" s="233"/>
      <c r="ALF166" s="233"/>
      <c r="ALG166" s="233"/>
      <c r="ALH166" s="233"/>
      <c r="ALI166" s="233"/>
      <c r="ALJ166" s="233"/>
      <c r="ALK166" s="233"/>
      <c r="ALL166" s="233"/>
      <c r="ALM166" s="233"/>
      <c r="ALN166" s="233"/>
      <c r="ALO166" s="233"/>
      <c r="ALP166" s="233"/>
      <c r="ALQ166" s="233"/>
      <c r="ALR166" s="233"/>
      <c r="ALS166" s="233"/>
      <c r="ALT166" s="233"/>
      <c r="ALU166" s="233"/>
      <c r="ALV166" s="233"/>
      <c r="ALW166" s="233"/>
      <c r="ALX166" s="233"/>
      <c r="ALY166" s="233"/>
      <c r="ALZ166" s="233"/>
      <c r="AMA166" s="233"/>
      <c r="AMB166" s="233"/>
      <c r="AMC166" s="233"/>
      <c r="AMD166" s="233"/>
      <c r="AME166" s="233"/>
      <c r="AMF166" s="233"/>
      <c r="AMG166" s="233"/>
      <c r="AMH166" s="233"/>
      <c r="AMI166" s="233"/>
      <c r="AMJ166" s="233"/>
      <c r="AMK166" s="233"/>
      <c r="AML166" s="233"/>
      <c r="AMM166" s="233"/>
      <c r="AMN166" s="233"/>
      <c r="AMO166" s="233"/>
      <c r="AMP166" s="233"/>
      <c r="AMQ166" s="233"/>
      <c r="AMR166" s="233"/>
      <c r="AMS166" s="233"/>
      <c r="AMT166" s="233"/>
      <c r="AMU166" s="233"/>
      <c r="AMV166" s="233"/>
      <c r="AMW166" s="233"/>
      <c r="AMX166" s="233"/>
      <c r="AMY166" s="233"/>
      <c r="AMZ166" s="233"/>
      <c r="ANA166" s="233"/>
      <c r="ANB166" s="233"/>
      <c r="ANC166" s="233"/>
      <c r="AND166" s="233"/>
      <c r="ANE166" s="233"/>
      <c r="ANF166" s="233"/>
      <c r="ANG166" s="233"/>
      <c r="ANH166" s="233"/>
      <c r="ANI166" s="233"/>
      <c r="ANJ166" s="233"/>
      <c r="ANK166" s="233"/>
      <c r="ANL166" s="233"/>
      <c r="ANM166" s="233"/>
      <c r="ANN166" s="233"/>
      <c r="ANO166" s="233"/>
      <c r="ANP166" s="233"/>
      <c r="ANQ166" s="233"/>
      <c r="ANR166" s="233"/>
      <c r="ANS166" s="233"/>
      <c r="ANT166" s="233"/>
      <c r="ANU166" s="233"/>
      <c r="ANV166" s="233"/>
      <c r="ANW166" s="233"/>
      <c r="ANX166" s="233"/>
      <c r="ANY166" s="233"/>
      <c r="ANZ166" s="233"/>
      <c r="AOA166" s="233"/>
      <c r="AOB166" s="233"/>
      <c r="AOC166" s="233"/>
      <c r="AOD166" s="233"/>
      <c r="AOE166" s="233"/>
      <c r="AOF166" s="233"/>
      <c r="AOG166" s="233"/>
      <c r="AOH166" s="233"/>
      <c r="AOI166" s="233"/>
      <c r="AOJ166" s="233"/>
      <c r="AOK166" s="233"/>
      <c r="AOL166" s="233"/>
      <c r="AOM166" s="233"/>
      <c r="AON166" s="233"/>
      <c r="AOO166" s="233"/>
      <c r="AOP166" s="233"/>
      <c r="AOQ166" s="233"/>
      <c r="AOR166" s="233"/>
      <c r="AOS166" s="233"/>
      <c r="AOT166" s="233"/>
      <c r="AOU166" s="233"/>
      <c r="AOV166" s="233"/>
      <c r="AOW166" s="233"/>
      <c r="AOX166" s="233"/>
      <c r="AOY166" s="233"/>
      <c r="AOZ166" s="233"/>
      <c r="APA166" s="233"/>
      <c r="APB166" s="233"/>
      <c r="APC166" s="233"/>
      <c r="APD166" s="233"/>
      <c r="APE166" s="233"/>
      <c r="APF166" s="233"/>
      <c r="APG166" s="233"/>
      <c r="APH166" s="233"/>
      <c r="API166" s="233"/>
      <c r="APJ166" s="233"/>
      <c r="APK166" s="233"/>
      <c r="APL166" s="233"/>
      <c r="APM166" s="233"/>
      <c r="APN166" s="233"/>
      <c r="APO166" s="233"/>
      <c r="APP166" s="233"/>
      <c r="APQ166" s="233"/>
      <c r="APR166" s="233"/>
      <c r="APS166" s="233"/>
      <c r="APT166" s="233"/>
      <c r="APU166" s="233"/>
      <c r="APV166" s="233"/>
      <c r="APW166" s="233"/>
      <c r="APX166" s="233"/>
      <c r="APY166" s="233"/>
      <c r="APZ166" s="233"/>
      <c r="AQA166" s="233"/>
      <c r="AQB166" s="233"/>
      <c r="AQC166" s="233"/>
      <c r="AQD166" s="233"/>
      <c r="AQE166" s="233"/>
      <c r="AQF166" s="233"/>
      <c r="AQG166" s="233"/>
      <c r="AQH166" s="233"/>
      <c r="AQI166" s="233"/>
      <c r="AQJ166" s="233"/>
      <c r="AQK166" s="233"/>
      <c r="AQL166" s="233"/>
      <c r="AQM166" s="233"/>
      <c r="AQN166" s="233"/>
      <c r="AQO166" s="233"/>
      <c r="AQP166" s="233"/>
      <c r="AQQ166" s="233"/>
      <c r="AQR166" s="233"/>
      <c r="AQS166" s="233"/>
      <c r="AQT166" s="233"/>
      <c r="AQU166" s="233"/>
      <c r="AQV166" s="233"/>
      <c r="AQW166" s="233"/>
      <c r="AQX166" s="233"/>
      <c r="AQY166" s="233"/>
      <c r="AQZ166" s="233"/>
      <c r="ARA166" s="233"/>
      <c r="ARB166" s="233"/>
      <c r="ARC166" s="233"/>
      <c r="ARD166" s="233"/>
      <c r="ARE166" s="233"/>
      <c r="ARF166" s="233"/>
      <c r="ARG166" s="233"/>
      <c r="ARH166" s="233"/>
      <c r="ARI166" s="233"/>
      <c r="ARJ166" s="233"/>
      <c r="ARK166" s="233"/>
      <c r="ARL166" s="233"/>
      <c r="ARM166" s="233"/>
      <c r="ARN166" s="233"/>
      <c r="ARO166" s="233"/>
      <c r="ARP166" s="233"/>
      <c r="ARQ166" s="233"/>
      <c r="ARR166" s="233"/>
      <c r="ARS166" s="233"/>
      <c r="ART166" s="233"/>
      <c r="ARU166" s="233"/>
      <c r="ARV166" s="233"/>
      <c r="ARW166" s="233"/>
      <c r="ARX166" s="233"/>
      <c r="ARY166" s="233"/>
      <c r="ARZ166" s="233"/>
      <c r="ASA166" s="233"/>
      <c r="ASB166" s="233"/>
      <c r="ASC166" s="233"/>
      <c r="ASD166" s="233"/>
      <c r="ASE166" s="233"/>
      <c r="ASF166" s="233"/>
      <c r="ASG166" s="233"/>
      <c r="ASH166" s="233"/>
      <c r="ASI166" s="233"/>
      <c r="ASJ166" s="233"/>
      <c r="ASK166" s="233"/>
      <c r="ASL166" s="233"/>
      <c r="ASM166" s="233"/>
      <c r="ASN166" s="233"/>
      <c r="ASO166" s="233"/>
      <c r="ASP166" s="233"/>
      <c r="ASQ166" s="233"/>
      <c r="ASR166" s="233"/>
      <c r="ASS166" s="233"/>
      <c r="AST166" s="233"/>
      <c r="ASU166" s="233"/>
      <c r="ASV166" s="233"/>
      <c r="ASW166" s="233"/>
      <c r="ASX166" s="233"/>
      <c r="ASY166" s="233"/>
      <c r="ASZ166" s="233"/>
      <c r="ATA166" s="233"/>
      <c r="ATB166" s="233"/>
      <c r="ATC166" s="233"/>
      <c r="ATD166" s="233"/>
      <c r="ATE166" s="233"/>
      <c r="ATF166" s="233"/>
      <c r="ATG166" s="233"/>
      <c r="ATH166" s="233"/>
      <c r="ATI166" s="233"/>
      <c r="ATJ166" s="233"/>
      <c r="ATK166" s="233"/>
      <c r="ATL166" s="233"/>
      <c r="ATM166" s="233"/>
      <c r="ATN166" s="233"/>
      <c r="ATO166" s="233"/>
      <c r="ATP166" s="233"/>
      <c r="ATQ166" s="233"/>
      <c r="ATR166" s="233"/>
      <c r="ATS166" s="233"/>
      <c r="ATT166" s="233"/>
      <c r="ATU166" s="233"/>
      <c r="ATV166" s="233"/>
      <c r="ATW166" s="233"/>
      <c r="ATX166" s="233"/>
      <c r="ATY166" s="233"/>
      <c r="ATZ166" s="233"/>
      <c r="AUA166" s="233"/>
      <c r="AUB166" s="233"/>
      <c r="AUC166" s="233"/>
      <c r="AUD166" s="233"/>
      <c r="AUE166" s="233"/>
      <c r="AUF166" s="233"/>
      <c r="AUG166" s="233"/>
      <c r="AUH166" s="233"/>
      <c r="AUI166" s="233"/>
      <c r="AUJ166" s="233"/>
      <c r="AUK166" s="233"/>
      <c r="AUL166" s="233"/>
      <c r="AUM166" s="233"/>
      <c r="AUN166" s="233"/>
      <c r="AUO166" s="233"/>
      <c r="AUP166" s="233"/>
      <c r="AUQ166" s="233"/>
      <c r="AUR166" s="233"/>
      <c r="AUS166" s="233"/>
      <c r="AUT166" s="233"/>
      <c r="AUU166" s="233"/>
      <c r="AUV166" s="233"/>
      <c r="AUW166" s="233"/>
      <c r="AUX166" s="233"/>
      <c r="AUY166" s="233"/>
      <c r="AUZ166" s="233"/>
      <c r="AVA166" s="233"/>
      <c r="AVB166" s="233"/>
      <c r="AVC166" s="233"/>
      <c r="AVD166" s="233"/>
      <c r="AVE166" s="233"/>
      <c r="AVF166" s="233"/>
      <c r="AVG166" s="233"/>
      <c r="AVH166" s="233"/>
      <c r="AVI166" s="233"/>
      <c r="AVJ166" s="233"/>
      <c r="AVK166" s="233"/>
      <c r="AVL166" s="233"/>
      <c r="AVM166" s="233"/>
      <c r="AVN166" s="233"/>
      <c r="AVO166" s="233"/>
      <c r="AVP166" s="233"/>
      <c r="AVQ166" s="233"/>
      <c r="AVR166" s="233"/>
      <c r="AVS166" s="233"/>
      <c r="AVT166" s="233"/>
      <c r="AVU166" s="233"/>
      <c r="AVV166" s="233"/>
      <c r="AVW166" s="233"/>
      <c r="AVX166" s="233"/>
      <c r="AVY166" s="233"/>
      <c r="AVZ166" s="233"/>
      <c r="AWA166" s="233"/>
      <c r="AWB166" s="233"/>
      <c r="AWC166" s="233"/>
      <c r="AWD166" s="233"/>
      <c r="AWE166" s="233"/>
      <c r="AWF166" s="233"/>
      <c r="AWG166" s="233"/>
      <c r="AWH166" s="233"/>
      <c r="AWI166" s="233"/>
      <c r="AWJ166" s="233"/>
      <c r="AWK166" s="233"/>
      <c r="AWL166" s="233"/>
      <c r="AWM166" s="233"/>
      <c r="AWN166" s="233"/>
      <c r="AWO166" s="233"/>
      <c r="AWP166" s="233"/>
      <c r="AWQ166" s="233"/>
      <c r="AWR166" s="233"/>
      <c r="AWS166" s="233"/>
      <c r="AWT166" s="233"/>
      <c r="AWU166" s="233"/>
      <c r="AWV166" s="233"/>
      <c r="AWW166" s="233"/>
      <c r="AWX166" s="233"/>
      <c r="AWY166" s="233"/>
      <c r="AWZ166" s="233"/>
      <c r="AXA166" s="233"/>
      <c r="AXB166" s="233"/>
      <c r="AXC166" s="233"/>
      <c r="AXD166" s="233"/>
      <c r="AXE166" s="233"/>
      <c r="AXF166" s="233"/>
      <c r="AXG166" s="233"/>
      <c r="AXH166" s="233"/>
      <c r="AXI166" s="233"/>
      <c r="AXJ166" s="233"/>
      <c r="AXK166" s="233"/>
      <c r="AXL166" s="233"/>
      <c r="AXM166" s="233"/>
      <c r="AXN166" s="233"/>
      <c r="AXO166" s="233"/>
      <c r="AXP166" s="233"/>
      <c r="AXQ166" s="233"/>
      <c r="AXR166" s="233"/>
      <c r="AXS166" s="233"/>
      <c r="AXT166" s="233"/>
      <c r="AXU166" s="233"/>
      <c r="AXV166" s="233"/>
      <c r="AXW166" s="233"/>
      <c r="AXX166" s="233"/>
      <c r="AXY166" s="233"/>
      <c r="AXZ166" s="233"/>
      <c r="AYA166" s="233"/>
      <c r="AYB166" s="233"/>
      <c r="AYC166" s="233"/>
      <c r="AYD166" s="233"/>
      <c r="AYE166" s="233"/>
      <c r="AYF166" s="233"/>
      <c r="AYG166" s="233"/>
      <c r="AYH166" s="233"/>
      <c r="AYI166" s="233"/>
      <c r="AYJ166" s="233"/>
      <c r="AYK166" s="233"/>
      <c r="AYL166" s="233"/>
      <c r="AYM166" s="233"/>
      <c r="AYN166" s="233"/>
      <c r="AYO166" s="233"/>
      <c r="AYP166" s="233"/>
      <c r="AYQ166" s="233"/>
      <c r="AYR166" s="233"/>
      <c r="AYS166" s="233"/>
      <c r="AYT166" s="233"/>
      <c r="AYU166" s="233"/>
      <c r="AYV166" s="233"/>
      <c r="AYW166" s="233"/>
      <c r="AYX166" s="233"/>
      <c r="AYY166" s="233"/>
      <c r="AYZ166" s="233"/>
      <c r="AZA166" s="233"/>
      <c r="AZB166" s="233"/>
      <c r="AZC166" s="233"/>
      <c r="AZD166" s="233"/>
      <c r="AZE166" s="233"/>
      <c r="AZF166" s="233"/>
      <c r="AZG166" s="233"/>
      <c r="AZH166" s="233"/>
      <c r="AZI166" s="233"/>
      <c r="AZJ166" s="233"/>
      <c r="AZK166" s="233"/>
      <c r="AZL166" s="233"/>
      <c r="AZM166" s="233"/>
      <c r="AZN166" s="233"/>
      <c r="AZO166" s="233"/>
      <c r="AZP166" s="233"/>
      <c r="AZQ166" s="233"/>
      <c r="AZR166" s="233"/>
      <c r="AZS166" s="233"/>
      <c r="AZT166" s="233"/>
      <c r="AZU166" s="233"/>
      <c r="AZV166" s="233"/>
      <c r="AZW166" s="233"/>
      <c r="AZX166" s="233"/>
      <c r="AZY166" s="233"/>
      <c r="AZZ166" s="233"/>
      <c r="BAA166" s="233"/>
      <c r="BAB166" s="233"/>
      <c r="BAC166" s="233"/>
      <c r="BAD166" s="233"/>
      <c r="BAE166" s="233"/>
      <c r="BAF166" s="233"/>
      <c r="BAG166" s="233"/>
      <c r="BAH166" s="233"/>
      <c r="BAI166" s="233"/>
      <c r="BAJ166" s="233"/>
      <c r="BAK166" s="233"/>
      <c r="BAL166" s="233"/>
      <c r="BAM166" s="233"/>
      <c r="BAN166" s="233"/>
      <c r="BAO166" s="233"/>
      <c r="BAP166" s="233"/>
      <c r="BAQ166" s="233"/>
      <c r="BAR166" s="233"/>
      <c r="BAS166" s="233"/>
      <c r="BAT166" s="233"/>
      <c r="BAU166" s="233"/>
      <c r="BAV166" s="233"/>
      <c r="BAW166" s="233"/>
      <c r="BAX166" s="233"/>
      <c r="BAY166" s="233"/>
      <c r="BAZ166" s="233"/>
      <c r="BBA166" s="233"/>
      <c r="BBB166" s="233"/>
      <c r="BBC166" s="233"/>
      <c r="BBD166" s="233"/>
      <c r="BBE166" s="233"/>
      <c r="BBF166" s="233"/>
      <c r="BBG166" s="233"/>
      <c r="BBH166" s="233"/>
      <c r="BBI166" s="233"/>
      <c r="BBJ166" s="233"/>
      <c r="BBK166" s="233"/>
      <c r="BBL166" s="233"/>
      <c r="BBM166" s="233"/>
      <c r="BBN166" s="233"/>
      <c r="BBO166" s="233"/>
      <c r="BBP166" s="233"/>
      <c r="BBQ166" s="233"/>
      <c r="BBR166" s="233"/>
      <c r="BBS166" s="233"/>
      <c r="BBT166" s="233"/>
      <c r="BBU166" s="233"/>
      <c r="BBV166" s="233"/>
      <c r="BBW166" s="233"/>
      <c r="BBX166" s="233"/>
      <c r="BBY166" s="233"/>
      <c r="BBZ166" s="233"/>
      <c r="BCA166" s="233"/>
      <c r="BCB166" s="233"/>
      <c r="BCC166" s="233"/>
      <c r="BCD166" s="233"/>
      <c r="BCE166" s="233"/>
      <c r="BCF166" s="233"/>
      <c r="BCG166" s="233"/>
      <c r="BCH166" s="233"/>
      <c r="BCI166" s="233"/>
      <c r="BCJ166" s="233"/>
      <c r="BCK166" s="233"/>
      <c r="BCL166" s="233"/>
      <c r="BCM166" s="233"/>
      <c r="BCN166" s="233"/>
      <c r="BCO166" s="233"/>
      <c r="BCP166" s="233"/>
      <c r="BCQ166" s="233"/>
      <c r="BCR166" s="233"/>
      <c r="BCS166" s="233"/>
      <c r="BCT166" s="233"/>
      <c r="BCU166" s="233"/>
      <c r="BCV166" s="233"/>
      <c r="BCW166" s="233"/>
      <c r="BCX166" s="233"/>
      <c r="BCY166" s="233"/>
      <c r="BCZ166" s="233"/>
      <c r="BDA166" s="233"/>
      <c r="BDB166" s="233"/>
      <c r="BDC166" s="233"/>
      <c r="BDD166" s="233"/>
      <c r="BDE166" s="233"/>
      <c r="BDF166" s="233"/>
      <c r="BDG166" s="233"/>
      <c r="BDH166" s="233"/>
      <c r="BDI166" s="233"/>
      <c r="BDJ166" s="233"/>
      <c r="BDK166" s="233"/>
      <c r="BDL166" s="233"/>
      <c r="BDM166" s="233"/>
      <c r="BDN166" s="233"/>
      <c r="BDO166" s="233"/>
      <c r="BDP166" s="233"/>
      <c r="BDQ166" s="233"/>
      <c r="BDR166" s="233"/>
      <c r="BDS166" s="233"/>
      <c r="BDT166" s="233"/>
      <c r="BDU166" s="233"/>
      <c r="BDV166" s="233"/>
      <c r="BDW166" s="233"/>
      <c r="BDX166" s="233"/>
      <c r="BDY166" s="233"/>
      <c r="BDZ166" s="233"/>
      <c r="BEA166" s="233"/>
      <c r="BEB166" s="233"/>
      <c r="BEC166" s="233"/>
      <c r="BED166" s="233"/>
      <c r="BEE166" s="233"/>
      <c r="BEF166" s="233"/>
      <c r="BEG166" s="233"/>
      <c r="BEH166" s="233"/>
      <c r="BEI166" s="233"/>
      <c r="BEJ166" s="233"/>
      <c r="BEK166" s="233"/>
      <c r="BEL166" s="233"/>
      <c r="BEM166" s="233"/>
      <c r="BEN166" s="233"/>
      <c r="BEO166" s="233"/>
      <c r="BEP166" s="233"/>
      <c r="BEQ166" s="233"/>
      <c r="BER166" s="233"/>
      <c r="BES166" s="233"/>
      <c r="BET166" s="233"/>
      <c r="BEU166" s="233"/>
      <c r="BEV166" s="233"/>
      <c r="BEW166" s="233"/>
      <c r="BEX166" s="233"/>
      <c r="BEY166" s="233"/>
      <c r="BEZ166" s="233"/>
      <c r="BFA166" s="233"/>
      <c r="BFB166" s="233"/>
      <c r="BFC166" s="233"/>
      <c r="BFD166" s="233"/>
      <c r="BFE166" s="233"/>
      <c r="BFF166" s="233"/>
      <c r="BFG166" s="233"/>
      <c r="BFH166" s="233"/>
      <c r="BFI166" s="233"/>
      <c r="BFJ166" s="233"/>
      <c r="BFK166" s="233"/>
      <c r="BFL166" s="233"/>
      <c r="BFM166" s="233"/>
      <c r="BFN166" s="233"/>
      <c r="BFO166" s="233"/>
      <c r="BFP166" s="233"/>
      <c r="BFQ166" s="233"/>
      <c r="BFR166" s="233"/>
      <c r="BFS166" s="233"/>
      <c r="BFT166" s="233"/>
      <c r="BFU166" s="233"/>
      <c r="BFV166" s="233"/>
      <c r="BFW166" s="233"/>
      <c r="BFX166" s="233"/>
      <c r="BFY166" s="233"/>
      <c r="BFZ166" s="233"/>
      <c r="BGA166" s="233"/>
      <c r="BGB166" s="233"/>
      <c r="BGC166" s="233"/>
      <c r="BGD166" s="233"/>
      <c r="BGE166" s="233"/>
      <c r="BGF166" s="233"/>
      <c r="BGG166" s="233"/>
      <c r="BGH166" s="233"/>
      <c r="BGI166" s="233"/>
      <c r="BGJ166" s="233"/>
      <c r="BGK166" s="233"/>
      <c r="BGL166" s="233"/>
      <c r="BGM166" s="233"/>
      <c r="BGN166" s="233"/>
      <c r="BGO166" s="233"/>
      <c r="BGP166" s="233"/>
      <c r="BGQ166" s="233"/>
      <c r="BGR166" s="233"/>
      <c r="BGS166" s="233"/>
      <c r="BGT166" s="233"/>
      <c r="BGU166" s="233"/>
      <c r="BGV166" s="233"/>
      <c r="BGW166" s="233"/>
      <c r="BGX166" s="233"/>
      <c r="BGY166" s="233"/>
      <c r="BGZ166" s="233"/>
      <c r="BHA166" s="233"/>
      <c r="BHB166" s="233"/>
      <c r="BHC166" s="233"/>
      <c r="BHD166" s="233"/>
      <c r="BHE166" s="233"/>
      <c r="BHF166" s="233"/>
      <c r="BHG166" s="233"/>
      <c r="BHH166" s="233"/>
      <c r="BHI166" s="233"/>
      <c r="BHJ166" s="233"/>
      <c r="BHK166" s="233"/>
      <c r="BHL166" s="233"/>
      <c r="BHM166" s="233"/>
      <c r="BHN166" s="233"/>
      <c r="BHO166" s="233"/>
      <c r="BHP166" s="233"/>
      <c r="BHQ166" s="233"/>
      <c r="BHR166" s="233"/>
      <c r="BHS166" s="233"/>
      <c r="BHT166" s="233"/>
      <c r="BHU166" s="233"/>
      <c r="BHV166" s="233"/>
      <c r="BHW166" s="233"/>
      <c r="BHX166" s="233"/>
      <c r="BHY166" s="233"/>
      <c r="BHZ166" s="233"/>
      <c r="BIA166" s="233"/>
      <c r="BIB166" s="233"/>
      <c r="BIC166" s="233"/>
      <c r="BID166" s="233"/>
      <c r="BIE166" s="233"/>
      <c r="BIF166" s="233"/>
      <c r="BIG166" s="233"/>
      <c r="BIH166" s="233"/>
      <c r="BII166" s="233"/>
      <c r="BIJ166" s="233"/>
      <c r="BIK166" s="233"/>
      <c r="BIL166" s="233"/>
      <c r="BIM166" s="233"/>
      <c r="BIN166" s="233"/>
      <c r="BIO166" s="233"/>
      <c r="BIP166" s="233"/>
      <c r="BIQ166" s="233"/>
      <c r="BIR166" s="233"/>
      <c r="BIS166" s="233"/>
      <c r="BIT166" s="233"/>
      <c r="BIU166" s="233"/>
      <c r="BIV166" s="233"/>
      <c r="BIW166" s="233"/>
      <c r="BIX166" s="233"/>
      <c r="BIY166" s="233"/>
      <c r="BIZ166" s="233"/>
      <c r="BJA166" s="233"/>
      <c r="BJB166" s="233"/>
      <c r="BJC166" s="233"/>
      <c r="BJD166" s="233"/>
      <c r="BJE166" s="233"/>
      <c r="BJF166" s="233"/>
      <c r="BJG166" s="233"/>
      <c r="BJH166" s="233"/>
      <c r="BJI166" s="233"/>
      <c r="BJJ166" s="233"/>
      <c r="BJK166" s="233"/>
      <c r="BJL166" s="233"/>
      <c r="BJM166" s="233"/>
      <c r="BJN166" s="233"/>
      <c r="BJO166" s="233"/>
      <c r="BJP166" s="233"/>
      <c r="BJQ166" s="233"/>
      <c r="BJR166" s="233"/>
      <c r="BJS166" s="233"/>
      <c r="BJT166" s="233"/>
      <c r="BJU166" s="233"/>
      <c r="BJV166" s="233"/>
      <c r="BJW166" s="233"/>
      <c r="BJX166" s="233"/>
      <c r="BJY166" s="233"/>
      <c r="BJZ166" s="233"/>
      <c r="BKA166" s="233"/>
      <c r="BKB166" s="233"/>
      <c r="BKC166" s="233"/>
      <c r="BKD166" s="233"/>
      <c r="BKE166" s="233"/>
      <c r="BKF166" s="233"/>
      <c r="BKG166" s="233"/>
      <c r="BKH166" s="233"/>
      <c r="BKI166" s="233"/>
      <c r="BKJ166" s="233"/>
      <c r="BKK166" s="233"/>
      <c r="BKL166" s="233"/>
      <c r="BKM166" s="233"/>
      <c r="BKN166" s="233"/>
      <c r="BKO166" s="233"/>
      <c r="BKP166" s="233"/>
      <c r="BKQ166" s="233"/>
      <c r="BKR166" s="233"/>
      <c r="BKS166" s="233"/>
      <c r="BKT166" s="233"/>
      <c r="BKU166" s="233"/>
      <c r="BKV166" s="233"/>
      <c r="BKW166" s="233"/>
      <c r="BKX166" s="233"/>
      <c r="BKY166" s="233"/>
      <c r="BKZ166" s="233"/>
      <c r="BLA166" s="233"/>
      <c r="BLB166" s="233"/>
      <c r="BLC166" s="233"/>
      <c r="BLD166" s="233"/>
      <c r="BLE166" s="233"/>
      <c r="BLF166" s="233"/>
      <c r="BLG166" s="233"/>
      <c r="BLH166" s="233"/>
      <c r="BLI166" s="233"/>
      <c r="BLJ166" s="233"/>
      <c r="BLK166" s="233"/>
      <c r="BLL166" s="233"/>
      <c r="BLM166" s="233"/>
      <c r="BLN166" s="233"/>
      <c r="BLO166" s="233"/>
      <c r="BLP166" s="233"/>
      <c r="BLQ166" s="233"/>
      <c r="BLR166" s="233"/>
      <c r="BLS166" s="233"/>
      <c r="BLT166" s="233"/>
      <c r="BLU166" s="233"/>
      <c r="BLV166" s="233"/>
      <c r="BLW166" s="233"/>
      <c r="BLX166" s="233"/>
      <c r="BLY166" s="233"/>
      <c r="BLZ166" s="233"/>
      <c r="BMA166" s="233"/>
      <c r="BMB166" s="233"/>
      <c r="BMC166" s="233"/>
      <c r="BMD166" s="233"/>
      <c r="BME166" s="233"/>
      <c r="BMF166" s="233"/>
      <c r="BMG166" s="233"/>
      <c r="BMH166" s="233"/>
      <c r="BMI166" s="233"/>
      <c r="BMJ166" s="233"/>
      <c r="BMK166" s="233"/>
      <c r="BML166" s="233"/>
      <c r="BMM166" s="233"/>
      <c r="BMN166" s="233"/>
      <c r="BMO166" s="233"/>
      <c r="BMP166" s="233"/>
      <c r="BMQ166" s="233"/>
      <c r="BMR166" s="233"/>
      <c r="BMS166" s="233"/>
      <c r="BMT166" s="233"/>
      <c r="BMU166" s="233"/>
      <c r="BMV166" s="233"/>
      <c r="BMW166" s="233"/>
      <c r="BMX166" s="233"/>
      <c r="BMY166" s="233"/>
      <c r="BMZ166" s="233"/>
      <c r="BNA166" s="233"/>
      <c r="BNB166" s="233"/>
      <c r="BNC166" s="233"/>
      <c r="BND166" s="233"/>
      <c r="BNE166" s="233"/>
      <c r="BNF166" s="233"/>
      <c r="BNG166" s="233"/>
      <c r="BNH166" s="233"/>
      <c r="BNI166" s="233"/>
      <c r="BNJ166" s="233"/>
      <c r="BNK166" s="233"/>
      <c r="BNL166" s="233"/>
      <c r="BNM166" s="233"/>
      <c r="BNN166" s="233"/>
      <c r="BNO166" s="233"/>
      <c r="BNP166" s="233"/>
      <c r="BNQ166" s="233"/>
      <c r="BNR166" s="233"/>
      <c r="BNS166" s="233"/>
      <c r="BNT166" s="233"/>
      <c r="BNU166" s="233"/>
      <c r="BNV166" s="233"/>
      <c r="BNW166" s="233"/>
      <c r="BNX166" s="233"/>
      <c r="BNY166" s="233"/>
      <c r="BNZ166" s="233"/>
      <c r="BOA166" s="233"/>
      <c r="BOB166" s="233"/>
      <c r="BOC166" s="233"/>
      <c r="BOD166" s="233"/>
      <c r="BOE166" s="233"/>
      <c r="BOF166" s="233"/>
      <c r="BOG166" s="233"/>
      <c r="BOH166" s="233"/>
      <c r="BOI166" s="233"/>
      <c r="BOJ166" s="233"/>
      <c r="BOK166" s="233"/>
      <c r="BOL166" s="233"/>
      <c r="BOM166" s="233"/>
      <c r="BON166" s="233"/>
      <c r="BOO166" s="233"/>
      <c r="BOP166" s="233"/>
      <c r="BOQ166" s="233"/>
      <c r="BOR166" s="233"/>
      <c r="BOS166" s="233"/>
      <c r="BOT166" s="233"/>
      <c r="BOU166" s="233"/>
      <c r="BOV166" s="233"/>
      <c r="BOW166" s="233"/>
      <c r="BOX166" s="233"/>
      <c r="BOY166" s="233"/>
      <c r="BOZ166" s="233"/>
      <c r="BPA166" s="233"/>
      <c r="BPB166" s="233"/>
      <c r="BPC166" s="233"/>
      <c r="BPD166" s="233"/>
      <c r="BPE166" s="233"/>
      <c r="BPF166" s="233"/>
      <c r="BPG166" s="233"/>
      <c r="BPH166" s="233"/>
      <c r="BPI166" s="233"/>
      <c r="BPJ166" s="233"/>
      <c r="BPK166" s="233"/>
      <c r="BPL166" s="233"/>
      <c r="BPM166" s="233"/>
      <c r="BPN166" s="233"/>
      <c r="BPO166" s="233"/>
      <c r="BPP166" s="233"/>
      <c r="BPQ166" s="233"/>
      <c r="BPR166" s="233"/>
      <c r="BPS166" s="233"/>
      <c r="BPT166" s="233"/>
      <c r="BPU166" s="233"/>
      <c r="BPV166" s="233"/>
      <c r="BPW166" s="233"/>
      <c r="BPX166" s="233"/>
      <c r="BPY166" s="233"/>
      <c r="BPZ166" s="233"/>
      <c r="BQA166" s="233"/>
      <c r="BQB166" s="233"/>
      <c r="BQC166" s="233"/>
      <c r="BQD166" s="233"/>
      <c r="BQE166" s="233"/>
      <c r="BQF166" s="233"/>
      <c r="BQG166" s="233"/>
      <c r="BQH166" s="233"/>
      <c r="BQI166" s="233"/>
      <c r="BQJ166" s="233"/>
      <c r="BQK166" s="233"/>
      <c r="BQL166" s="233"/>
      <c r="BQM166" s="233"/>
      <c r="BQN166" s="233"/>
      <c r="BQO166" s="233"/>
      <c r="BQP166" s="233"/>
      <c r="BQQ166" s="233"/>
      <c r="BQR166" s="233"/>
      <c r="BQS166" s="233"/>
      <c r="BQT166" s="233"/>
      <c r="BQU166" s="233"/>
      <c r="BQV166" s="233"/>
      <c r="BQW166" s="233"/>
      <c r="BQX166" s="233"/>
      <c r="BQY166" s="233"/>
      <c r="BQZ166" s="233"/>
      <c r="BRA166" s="233"/>
      <c r="BRB166" s="233"/>
      <c r="BRC166" s="233"/>
      <c r="BRD166" s="233"/>
      <c r="BRE166" s="233"/>
      <c r="BRF166" s="233"/>
      <c r="BRG166" s="233"/>
      <c r="BRH166" s="233"/>
      <c r="BRI166" s="233"/>
      <c r="BRJ166" s="233"/>
      <c r="BRK166" s="233"/>
      <c r="BRL166" s="233"/>
      <c r="BRM166" s="233"/>
      <c r="BRN166" s="233"/>
      <c r="BRO166" s="233"/>
      <c r="BRP166" s="233"/>
      <c r="BRQ166" s="233"/>
      <c r="BRR166" s="233"/>
      <c r="BRS166" s="233"/>
      <c r="BRT166" s="233"/>
      <c r="BRU166" s="233"/>
      <c r="BRV166" s="233"/>
      <c r="BRW166" s="233"/>
      <c r="BRX166" s="233"/>
      <c r="BRY166" s="233"/>
      <c r="BRZ166" s="233"/>
      <c r="BSA166" s="233"/>
      <c r="BSB166" s="233"/>
      <c r="BSC166" s="233"/>
      <c r="BSD166" s="233"/>
      <c r="BSE166" s="233"/>
      <c r="BSF166" s="233"/>
      <c r="BSG166" s="233"/>
      <c r="BSH166" s="233"/>
      <c r="BSI166" s="233"/>
      <c r="BSJ166" s="233"/>
      <c r="BSK166" s="233"/>
      <c r="BSL166" s="233"/>
      <c r="BSM166" s="233"/>
      <c r="BSN166" s="233"/>
      <c r="BSO166" s="233"/>
      <c r="BSP166" s="233"/>
      <c r="BSQ166" s="233"/>
      <c r="BSR166" s="233"/>
      <c r="BSS166" s="233"/>
      <c r="BST166" s="233"/>
      <c r="BSU166" s="233"/>
      <c r="BSV166" s="233"/>
      <c r="BSW166" s="233"/>
      <c r="BSX166" s="233"/>
      <c r="BSY166" s="233"/>
      <c r="BSZ166" s="233"/>
      <c r="BTA166" s="233"/>
      <c r="BTB166" s="233"/>
      <c r="BTC166" s="233"/>
      <c r="BTD166" s="233"/>
      <c r="BTE166" s="233"/>
      <c r="BTF166" s="233"/>
      <c r="BTG166" s="233"/>
      <c r="BTH166" s="233"/>
      <c r="BTI166" s="233"/>
      <c r="BTJ166" s="233"/>
      <c r="BTK166" s="233"/>
      <c r="BTL166" s="233"/>
      <c r="BTM166" s="233"/>
      <c r="BTN166" s="233"/>
      <c r="BTO166" s="233"/>
      <c r="BTP166" s="233"/>
      <c r="BTQ166" s="233"/>
      <c r="BTR166" s="233"/>
      <c r="BTS166" s="233"/>
      <c r="BTT166" s="233"/>
      <c r="BTU166" s="233"/>
      <c r="BTV166" s="233"/>
      <c r="BTW166" s="233"/>
      <c r="BTX166" s="233"/>
      <c r="BTY166" s="233"/>
      <c r="BTZ166" s="233"/>
      <c r="BUA166" s="233"/>
      <c r="BUB166" s="233"/>
      <c r="BUC166" s="233"/>
      <c r="BUD166" s="233"/>
      <c r="BUE166" s="233"/>
      <c r="BUF166" s="233"/>
      <c r="BUG166" s="233"/>
      <c r="BUH166" s="233"/>
      <c r="BUI166" s="233"/>
      <c r="BUJ166" s="233"/>
      <c r="BUK166" s="233"/>
      <c r="BUL166" s="233"/>
      <c r="BUM166" s="233"/>
      <c r="BUN166" s="233"/>
      <c r="BUO166" s="233"/>
      <c r="BUP166" s="233"/>
      <c r="BUQ166" s="233"/>
      <c r="BUR166" s="233"/>
      <c r="BUS166" s="233"/>
      <c r="BUT166" s="233"/>
      <c r="BUU166" s="233"/>
      <c r="BUV166" s="233"/>
      <c r="BUW166" s="233"/>
      <c r="BUX166" s="233"/>
      <c r="BUY166" s="233"/>
      <c r="BUZ166" s="233"/>
      <c r="BVA166" s="233"/>
      <c r="BVB166" s="233"/>
      <c r="BVC166" s="233"/>
      <c r="BVD166" s="233"/>
      <c r="BVE166" s="233"/>
      <c r="BVF166" s="233"/>
      <c r="BVG166" s="233"/>
      <c r="BVH166" s="233"/>
      <c r="BVI166" s="233"/>
      <c r="BVJ166" s="233"/>
      <c r="BVK166" s="233"/>
      <c r="BVL166" s="233"/>
      <c r="BVM166" s="233"/>
      <c r="BVN166" s="233"/>
      <c r="BVO166" s="233"/>
      <c r="BVP166" s="233"/>
      <c r="BVQ166" s="233"/>
      <c r="BVR166" s="233"/>
      <c r="BVS166" s="233"/>
      <c r="BVT166" s="233"/>
      <c r="BVU166" s="233"/>
      <c r="BVV166" s="233"/>
      <c r="BVW166" s="233"/>
      <c r="BVX166" s="233"/>
      <c r="BVY166" s="233"/>
      <c r="BVZ166" s="233"/>
      <c r="BWA166" s="233"/>
      <c r="BWB166" s="233"/>
      <c r="BWC166" s="233"/>
      <c r="BWD166" s="233"/>
      <c r="BWE166" s="233"/>
      <c r="BWF166" s="233"/>
      <c r="BWG166" s="233"/>
      <c r="BWH166" s="233"/>
      <c r="BWI166" s="233"/>
      <c r="BWJ166" s="233"/>
      <c r="BWK166" s="233"/>
      <c r="BWL166" s="233"/>
      <c r="BWM166" s="233"/>
      <c r="BWN166" s="233"/>
      <c r="BWO166" s="233"/>
      <c r="BWP166" s="233"/>
      <c r="BWQ166" s="233"/>
      <c r="BWR166" s="233"/>
      <c r="BWS166" s="233"/>
      <c r="BWT166" s="233"/>
      <c r="BWU166" s="233"/>
      <c r="BWV166" s="233"/>
      <c r="BWW166" s="233"/>
      <c r="BWX166" s="233"/>
      <c r="BWY166" s="233"/>
      <c r="BWZ166" s="233"/>
      <c r="BXA166" s="233"/>
      <c r="BXB166" s="233"/>
      <c r="BXC166" s="233"/>
      <c r="BXD166" s="233"/>
      <c r="BXE166" s="233"/>
      <c r="BXF166" s="233"/>
      <c r="BXG166" s="233"/>
      <c r="BXH166" s="233"/>
      <c r="BXI166" s="233"/>
      <c r="BXJ166" s="233"/>
      <c r="BXK166" s="233"/>
      <c r="BXL166" s="233"/>
      <c r="BXM166" s="233"/>
      <c r="BXN166" s="233"/>
      <c r="BXO166" s="233"/>
      <c r="BXP166" s="233"/>
      <c r="BXQ166" s="233"/>
      <c r="BXR166" s="233"/>
      <c r="BXS166" s="233"/>
      <c r="BXT166" s="233"/>
      <c r="BXU166" s="233"/>
      <c r="BXV166" s="233"/>
      <c r="BXW166" s="233"/>
      <c r="BXX166" s="233"/>
      <c r="BXY166" s="233"/>
      <c r="BXZ166" s="233"/>
      <c r="BYA166" s="233"/>
      <c r="BYB166" s="233"/>
      <c r="BYC166" s="233"/>
      <c r="BYD166" s="233"/>
      <c r="BYE166" s="233"/>
      <c r="BYF166" s="233"/>
      <c r="BYG166" s="233"/>
      <c r="BYH166" s="233"/>
      <c r="BYI166" s="233"/>
      <c r="BYJ166" s="233"/>
      <c r="BYK166" s="233"/>
      <c r="BYL166" s="233"/>
      <c r="BYM166" s="233"/>
      <c r="BYN166" s="233"/>
      <c r="BYO166" s="233"/>
      <c r="BYP166" s="233"/>
      <c r="BYQ166" s="233"/>
      <c r="BYR166" s="233"/>
      <c r="BYS166" s="233"/>
      <c r="BYT166" s="233"/>
      <c r="BYU166" s="233"/>
      <c r="BYV166" s="233"/>
      <c r="BYW166" s="233"/>
      <c r="BYX166" s="233"/>
      <c r="BYY166" s="233"/>
      <c r="BYZ166" s="233"/>
      <c r="BZA166" s="233"/>
      <c r="BZB166" s="233"/>
      <c r="BZC166" s="233"/>
      <c r="BZD166" s="233"/>
      <c r="BZE166" s="233"/>
      <c r="BZF166" s="233"/>
      <c r="BZG166" s="233"/>
      <c r="BZH166" s="233"/>
      <c r="BZI166" s="233"/>
      <c r="BZJ166" s="233"/>
      <c r="BZK166" s="233"/>
      <c r="BZL166" s="233"/>
      <c r="BZM166" s="233"/>
      <c r="BZN166" s="233"/>
      <c r="BZO166" s="233"/>
      <c r="BZP166" s="233"/>
      <c r="BZQ166" s="233"/>
      <c r="BZR166" s="233"/>
      <c r="BZS166" s="233"/>
      <c r="BZT166" s="233"/>
      <c r="BZU166" s="233"/>
      <c r="BZV166" s="233"/>
      <c r="BZW166" s="233"/>
      <c r="BZX166" s="233"/>
      <c r="BZY166" s="233"/>
      <c r="BZZ166" s="233"/>
      <c r="CAA166" s="233"/>
      <c r="CAB166" s="233"/>
      <c r="CAC166" s="233"/>
      <c r="CAD166" s="233"/>
      <c r="CAE166" s="233"/>
      <c r="CAF166" s="233"/>
      <c r="CAG166" s="233"/>
      <c r="CAH166" s="233"/>
      <c r="CAI166" s="233"/>
      <c r="CAJ166" s="233"/>
      <c r="CAK166" s="233"/>
      <c r="CAL166" s="233"/>
      <c r="CAM166" s="233"/>
      <c r="CAN166" s="233"/>
      <c r="CAO166" s="233"/>
      <c r="CAP166" s="233"/>
      <c r="CAQ166" s="233"/>
      <c r="CAR166" s="233"/>
      <c r="CAS166" s="233"/>
      <c r="CAT166" s="233"/>
      <c r="CAU166" s="233"/>
      <c r="CAV166" s="233"/>
      <c r="CAW166" s="233"/>
      <c r="CAX166" s="233"/>
      <c r="CAY166" s="233"/>
      <c r="CAZ166" s="233"/>
      <c r="CBA166" s="233"/>
      <c r="CBB166" s="233"/>
      <c r="CBC166" s="233"/>
      <c r="CBD166" s="233"/>
      <c r="CBE166" s="233"/>
      <c r="CBF166" s="233"/>
      <c r="CBG166" s="233"/>
      <c r="CBH166" s="233"/>
      <c r="CBI166" s="233"/>
      <c r="CBJ166" s="233"/>
      <c r="CBK166" s="233"/>
      <c r="CBL166" s="233"/>
      <c r="CBM166" s="233"/>
      <c r="CBN166" s="233"/>
      <c r="CBO166" s="233"/>
      <c r="CBP166" s="233"/>
      <c r="CBQ166" s="233"/>
      <c r="CBR166" s="233"/>
      <c r="CBS166" s="233"/>
      <c r="CBT166" s="233"/>
      <c r="CBU166" s="233"/>
      <c r="CBV166" s="233"/>
      <c r="CBW166" s="233"/>
      <c r="CBX166" s="233"/>
      <c r="CBY166" s="233"/>
      <c r="CBZ166" s="233"/>
      <c r="CCA166" s="233"/>
      <c r="CCB166" s="233"/>
      <c r="CCC166" s="233"/>
      <c r="CCD166" s="233"/>
      <c r="CCE166" s="233"/>
      <c r="CCF166" s="233"/>
      <c r="CCG166" s="233"/>
      <c r="CCH166" s="233"/>
      <c r="CCI166" s="233"/>
      <c r="CCJ166" s="233"/>
      <c r="CCK166" s="233"/>
      <c r="CCL166" s="233"/>
      <c r="CCM166" s="233"/>
      <c r="CCN166" s="233"/>
      <c r="CCO166" s="233"/>
      <c r="CCP166" s="233"/>
      <c r="CCQ166" s="233"/>
      <c r="CCR166" s="233"/>
      <c r="CCS166" s="233"/>
      <c r="CCT166" s="233"/>
      <c r="CCU166" s="233"/>
      <c r="CCV166" s="233"/>
      <c r="CCW166" s="233"/>
      <c r="CCX166" s="233"/>
      <c r="CCY166" s="233"/>
      <c r="CCZ166" s="233"/>
      <c r="CDA166" s="233"/>
      <c r="CDB166" s="233"/>
      <c r="CDC166" s="233"/>
      <c r="CDD166" s="233"/>
      <c r="CDE166" s="233"/>
      <c r="CDF166" s="233"/>
      <c r="CDG166" s="233"/>
      <c r="CDH166" s="233"/>
      <c r="CDI166" s="233"/>
      <c r="CDJ166" s="233"/>
      <c r="CDK166" s="233"/>
      <c r="CDL166" s="233"/>
      <c r="CDM166" s="233"/>
      <c r="CDN166" s="233"/>
      <c r="CDO166" s="233"/>
      <c r="CDP166" s="233"/>
      <c r="CDQ166" s="233"/>
      <c r="CDR166" s="233"/>
      <c r="CDS166" s="233"/>
      <c r="CDT166" s="233"/>
      <c r="CDU166" s="233"/>
      <c r="CDV166" s="233"/>
      <c r="CDW166" s="233"/>
      <c r="CDX166" s="233"/>
      <c r="CDY166" s="233"/>
      <c r="CDZ166" s="233"/>
      <c r="CEA166" s="233"/>
      <c r="CEB166" s="233"/>
      <c r="CEC166" s="233"/>
      <c r="CED166" s="233"/>
      <c r="CEE166" s="233"/>
      <c r="CEF166" s="233"/>
      <c r="CEG166" s="233"/>
      <c r="CEH166" s="233"/>
      <c r="CEI166" s="233"/>
      <c r="CEJ166" s="233"/>
      <c r="CEK166" s="233"/>
      <c r="CEL166" s="233"/>
      <c r="CEM166" s="233"/>
      <c r="CEN166" s="233"/>
      <c r="CEO166" s="233"/>
      <c r="CEP166" s="233"/>
      <c r="CEQ166" s="233"/>
      <c r="CER166" s="233"/>
      <c r="CES166" s="233"/>
      <c r="CET166" s="233"/>
      <c r="CEU166" s="233"/>
      <c r="CEV166" s="233"/>
      <c r="CEW166" s="233"/>
      <c r="CEX166" s="233"/>
      <c r="CEY166" s="233"/>
      <c r="CEZ166" s="233"/>
      <c r="CFA166" s="233"/>
      <c r="CFB166" s="233"/>
      <c r="CFC166" s="233"/>
      <c r="CFD166" s="233"/>
      <c r="CFE166" s="233"/>
      <c r="CFF166" s="233"/>
      <c r="CFG166" s="233"/>
      <c r="CFH166" s="233"/>
      <c r="CFI166" s="233"/>
      <c r="CFJ166" s="233"/>
      <c r="CFK166" s="233"/>
      <c r="CFL166" s="233"/>
      <c r="CFM166" s="233"/>
      <c r="CFN166" s="233"/>
      <c r="CFO166" s="233"/>
      <c r="CFP166" s="233"/>
      <c r="CFQ166" s="233"/>
      <c r="CFR166" s="233"/>
      <c r="CFS166" s="233"/>
      <c r="CFT166" s="233"/>
      <c r="CFU166" s="233"/>
      <c r="CFV166" s="233"/>
      <c r="CFW166" s="233"/>
      <c r="CFX166" s="233"/>
      <c r="CFY166" s="233"/>
      <c r="CFZ166" s="233"/>
      <c r="CGA166" s="233"/>
      <c r="CGB166" s="233"/>
      <c r="CGC166" s="233"/>
      <c r="CGD166" s="233"/>
      <c r="CGE166" s="233"/>
      <c r="CGF166" s="233"/>
      <c r="CGG166" s="233"/>
      <c r="CGH166" s="233"/>
      <c r="CGI166" s="233"/>
      <c r="CGJ166" s="233"/>
      <c r="CGK166" s="233"/>
      <c r="CGL166" s="233"/>
      <c r="CGM166" s="233"/>
      <c r="CGN166" s="233"/>
      <c r="CGO166" s="233"/>
      <c r="CGP166" s="233"/>
      <c r="CGQ166" s="233"/>
      <c r="CGR166" s="233"/>
      <c r="CGS166" s="233"/>
      <c r="CGT166" s="233"/>
      <c r="CGU166" s="233"/>
      <c r="CGV166" s="233"/>
      <c r="CGW166" s="233"/>
      <c r="CGX166" s="233"/>
      <c r="CGY166" s="233"/>
      <c r="CGZ166" s="233"/>
      <c r="CHA166" s="233"/>
      <c r="CHB166" s="233"/>
      <c r="CHC166" s="233"/>
      <c r="CHD166" s="233"/>
      <c r="CHE166" s="233"/>
      <c r="CHF166" s="233"/>
      <c r="CHG166" s="233"/>
      <c r="CHH166" s="233"/>
      <c r="CHI166" s="233"/>
      <c r="CHJ166" s="233"/>
      <c r="CHK166" s="233"/>
      <c r="CHL166" s="233"/>
      <c r="CHM166" s="233"/>
      <c r="CHN166" s="233"/>
      <c r="CHO166" s="233"/>
      <c r="CHP166" s="233"/>
      <c r="CHQ166" s="233"/>
      <c r="CHR166" s="233"/>
      <c r="CHS166" s="233"/>
      <c r="CHT166" s="233"/>
      <c r="CHU166" s="233"/>
      <c r="CHV166" s="233"/>
      <c r="CHW166" s="233"/>
      <c r="CHX166" s="233"/>
      <c r="CHY166" s="233"/>
      <c r="CHZ166" s="233"/>
      <c r="CIA166" s="233"/>
      <c r="CIB166" s="233"/>
      <c r="CIC166" s="233"/>
      <c r="CID166" s="233"/>
      <c r="CIE166" s="233"/>
      <c r="CIF166" s="233"/>
      <c r="CIG166" s="233"/>
      <c r="CIH166" s="233"/>
      <c r="CII166" s="233"/>
      <c r="CIJ166" s="233"/>
      <c r="CIK166" s="233"/>
      <c r="CIL166" s="233"/>
      <c r="CIM166" s="233"/>
      <c r="CIN166" s="233"/>
      <c r="CIO166" s="233"/>
      <c r="CIP166" s="233"/>
      <c r="CIQ166" s="233"/>
      <c r="CIR166" s="233"/>
      <c r="CIS166" s="233"/>
      <c r="CIT166" s="233"/>
      <c r="CIU166" s="233"/>
      <c r="CIV166" s="233"/>
      <c r="CIW166" s="233"/>
      <c r="CIX166" s="233"/>
      <c r="CIY166" s="233"/>
      <c r="CIZ166" s="233"/>
      <c r="CJA166" s="233"/>
      <c r="CJB166" s="233"/>
      <c r="CJC166" s="233"/>
      <c r="CJD166" s="233"/>
      <c r="CJE166" s="233"/>
      <c r="CJF166" s="233"/>
      <c r="CJG166" s="233"/>
      <c r="CJH166" s="233"/>
      <c r="CJI166" s="233"/>
      <c r="CJJ166" s="233"/>
      <c r="CJK166" s="233"/>
      <c r="CJL166" s="233"/>
      <c r="CJM166" s="233"/>
      <c r="CJN166" s="233"/>
      <c r="CJO166" s="233"/>
      <c r="CJP166" s="233"/>
      <c r="CJQ166" s="233"/>
      <c r="CJR166" s="233"/>
      <c r="CJS166" s="233"/>
      <c r="CJT166" s="233"/>
      <c r="CJU166" s="233"/>
      <c r="CJV166" s="233"/>
      <c r="CJW166" s="233"/>
      <c r="CJX166" s="233"/>
      <c r="CJY166" s="233"/>
      <c r="CJZ166" s="233"/>
      <c r="CKA166" s="233"/>
      <c r="CKB166" s="233"/>
      <c r="CKC166" s="233"/>
      <c r="CKD166" s="233"/>
      <c r="CKE166" s="233"/>
      <c r="CKF166" s="233"/>
      <c r="CKG166" s="233"/>
      <c r="CKH166" s="233"/>
      <c r="CKI166" s="233"/>
      <c r="CKJ166" s="233"/>
      <c r="CKK166" s="233"/>
      <c r="CKL166" s="233"/>
      <c r="CKM166" s="233"/>
      <c r="CKN166" s="233"/>
      <c r="CKO166" s="233"/>
      <c r="CKP166" s="233"/>
      <c r="CKQ166" s="233"/>
      <c r="CKR166" s="233"/>
      <c r="CKS166" s="233"/>
      <c r="CKT166" s="233"/>
      <c r="CKU166" s="233"/>
      <c r="CKV166" s="233"/>
      <c r="CKW166" s="233"/>
      <c r="CKX166" s="233"/>
      <c r="CKY166" s="233"/>
      <c r="CKZ166" s="233"/>
      <c r="CLA166" s="233"/>
      <c r="CLB166" s="233"/>
      <c r="CLC166" s="233"/>
      <c r="CLD166" s="233"/>
      <c r="CLE166" s="233"/>
      <c r="CLF166" s="233"/>
      <c r="CLG166" s="233"/>
      <c r="CLH166" s="233"/>
      <c r="CLI166" s="233"/>
      <c r="CLJ166" s="233"/>
      <c r="CLK166" s="233"/>
      <c r="CLL166" s="233"/>
      <c r="CLM166" s="233"/>
      <c r="CLN166" s="233"/>
      <c r="CLO166" s="233"/>
      <c r="CLP166" s="233"/>
      <c r="CLQ166" s="233"/>
      <c r="CLR166" s="233"/>
      <c r="CLS166" s="233"/>
      <c r="CLT166" s="233"/>
      <c r="CLU166" s="233"/>
      <c r="CLV166" s="233"/>
      <c r="CLW166" s="233"/>
      <c r="CLX166" s="233"/>
      <c r="CLY166" s="233"/>
      <c r="CLZ166" s="233"/>
      <c r="CMA166" s="233"/>
      <c r="CMB166" s="233"/>
      <c r="CMC166" s="233"/>
      <c r="CMD166" s="233"/>
      <c r="CME166" s="233"/>
      <c r="CMF166" s="233"/>
      <c r="CMG166" s="233"/>
      <c r="CMH166" s="233"/>
      <c r="CMI166" s="233"/>
      <c r="CMJ166" s="233"/>
      <c r="CMK166" s="233"/>
      <c r="CML166" s="233"/>
      <c r="CMM166" s="233"/>
      <c r="CMN166" s="233"/>
      <c r="CMO166" s="233"/>
      <c r="CMP166" s="233"/>
      <c r="CMQ166" s="233"/>
      <c r="CMR166" s="233"/>
      <c r="CMS166" s="233"/>
      <c r="CMT166" s="233"/>
      <c r="CMU166" s="233"/>
      <c r="CMV166" s="233"/>
      <c r="CMW166" s="233"/>
      <c r="CMX166" s="233"/>
      <c r="CMY166" s="233"/>
      <c r="CMZ166" s="233"/>
      <c r="CNA166" s="233"/>
      <c r="CNB166" s="233"/>
      <c r="CNC166" s="233"/>
      <c r="CND166" s="233"/>
      <c r="CNE166" s="233"/>
      <c r="CNF166" s="233"/>
      <c r="CNG166" s="233"/>
      <c r="CNH166" s="233"/>
      <c r="CNI166" s="233"/>
      <c r="CNJ166" s="233"/>
      <c r="CNK166" s="233"/>
      <c r="CNL166" s="233"/>
      <c r="CNM166" s="233"/>
      <c r="CNN166" s="233"/>
      <c r="CNO166" s="233"/>
      <c r="CNP166" s="233"/>
      <c r="CNQ166" s="233"/>
      <c r="CNR166" s="233"/>
      <c r="CNS166" s="233"/>
      <c r="CNT166" s="233"/>
      <c r="CNU166" s="233"/>
      <c r="CNV166" s="233"/>
      <c r="CNW166" s="233"/>
      <c r="CNX166" s="233"/>
      <c r="CNY166" s="233"/>
      <c r="CNZ166" s="233"/>
      <c r="COA166" s="233"/>
      <c r="COB166" s="233"/>
      <c r="COC166" s="233"/>
      <c r="COD166" s="233"/>
      <c r="COE166" s="233"/>
      <c r="COF166" s="233"/>
      <c r="COG166" s="233"/>
      <c r="COH166" s="233"/>
      <c r="COI166" s="233"/>
      <c r="COJ166" s="233"/>
      <c r="COK166" s="233"/>
      <c r="COL166" s="233"/>
      <c r="COM166" s="233"/>
      <c r="CON166" s="233"/>
      <c r="COO166" s="233"/>
      <c r="COP166" s="233"/>
      <c r="COQ166" s="233"/>
      <c r="COR166" s="233"/>
      <c r="COS166" s="233"/>
      <c r="COT166" s="233"/>
      <c r="COU166" s="233"/>
      <c r="COV166" s="233"/>
      <c r="COW166" s="233"/>
      <c r="COX166" s="233"/>
      <c r="COY166" s="233"/>
      <c r="COZ166" s="233"/>
      <c r="CPA166" s="233"/>
      <c r="CPB166" s="233"/>
      <c r="CPC166" s="233"/>
      <c r="CPD166" s="233"/>
      <c r="CPE166" s="233"/>
      <c r="CPF166" s="233"/>
      <c r="CPG166" s="233"/>
      <c r="CPH166" s="233"/>
      <c r="CPI166" s="233"/>
      <c r="CPJ166" s="233"/>
      <c r="CPK166" s="233"/>
      <c r="CPL166" s="233"/>
      <c r="CPM166" s="233"/>
      <c r="CPN166" s="233"/>
      <c r="CPO166" s="233"/>
      <c r="CPP166" s="233"/>
      <c r="CPQ166" s="233"/>
      <c r="CPR166" s="233"/>
      <c r="CPS166" s="233"/>
      <c r="CPT166" s="233"/>
      <c r="CPU166" s="233"/>
      <c r="CPV166" s="233"/>
      <c r="CPW166" s="233"/>
      <c r="CPX166" s="233"/>
      <c r="CPY166" s="233"/>
      <c r="CPZ166" s="233"/>
      <c r="CQA166" s="233"/>
      <c r="CQB166" s="233"/>
      <c r="CQC166" s="233"/>
      <c r="CQD166" s="233"/>
      <c r="CQE166" s="233"/>
      <c r="CQF166" s="233"/>
      <c r="CQG166" s="233"/>
      <c r="CQH166" s="233"/>
      <c r="CQI166" s="233"/>
      <c r="CQJ166" s="233"/>
      <c r="CQK166" s="233"/>
      <c r="CQL166" s="233"/>
      <c r="CQM166" s="233"/>
      <c r="CQN166" s="233"/>
      <c r="CQO166" s="233"/>
      <c r="CQP166" s="233"/>
      <c r="CQQ166" s="233"/>
      <c r="CQR166" s="233"/>
      <c r="CQS166" s="233"/>
      <c r="CQT166" s="233"/>
      <c r="CQU166" s="233"/>
      <c r="CQV166" s="233"/>
      <c r="CQW166" s="233"/>
      <c r="CQX166" s="233"/>
      <c r="CQY166" s="233"/>
      <c r="CQZ166" s="233"/>
      <c r="CRA166" s="233"/>
      <c r="CRB166" s="233"/>
      <c r="CRC166" s="233"/>
      <c r="CRD166" s="233"/>
      <c r="CRE166" s="233"/>
      <c r="CRF166" s="233"/>
      <c r="CRG166" s="233"/>
      <c r="CRH166" s="233"/>
      <c r="CRI166" s="233"/>
      <c r="CRJ166" s="233"/>
      <c r="CRK166" s="233"/>
    </row>
    <row r="167" spans="1:2507" s="326" customFormat="1" ht="24.75" thickBot="1" x14ac:dyDescent="0.3">
      <c r="A167" s="325"/>
      <c r="B167" s="488"/>
      <c r="C167" s="491"/>
      <c r="D167" s="491"/>
      <c r="E167" s="491"/>
      <c r="F167" s="491"/>
      <c r="G167" s="505"/>
      <c r="H167" s="491"/>
      <c r="I167" s="491"/>
      <c r="J167" s="306" t="s">
        <v>442</v>
      </c>
      <c r="K167" s="306" t="s">
        <v>443</v>
      </c>
      <c r="L167" s="306" t="s">
        <v>482</v>
      </c>
      <c r="M167" s="306">
        <v>1</v>
      </c>
      <c r="N167" s="502"/>
      <c r="O167" s="491"/>
      <c r="P167" s="491"/>
      <c r="Q167" s="491"/>
      <c r="R167" s="491"/>
      <c r="S167" s="491"/>
      <c r="T167" s="545"/>
      <c r="U167" s="564"/>
      <c r="V167" s="564"/>
      <c r="W167" s="502"/>
      <c r="X167" s="502"/>
      <c r="Y167" s="564"/>
      <c r="Z167" s="502"/>
      <c r="AA167" s="502"/>
      <c r="AB167" s="564"/>
      <c r="AC167" s="502"/>
      <c r="AD167" s="545"/>
      <c r="AE167" s="502"/>
      <c r="AF167" s="502"/>
      <c r="AG167" s="502"/>
      <c r="AH167" s="548"/>
      <c r="AI167" s="548"/>
      <c r="AJ167" s="589"/>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c r="CF167" s="233"/>
      <c r="CG167" s="233"/>
      <c r="CH167" s="233"/>
      <c r="CI167" s="233"/>
      <c r="CJ167" s="233"/>
      <c r="CK167" s="233"/>
      <c r="CL167" s="233"/>
      <c r="CM167" s="233"/>
      <c r="CN167" s="233"/>
      <c r="CO167" s="233"/>
      <c r="CP167" s="233"/>
      <c r="CQ167" s="233"/>
      <c r="CR167" s="233"/>
      <c r="CS167" s="233"/>
      <c r="CT167" s="233"/>
      <c r="CU167" s="233"/>
      <c r="CV167" s="233"/>
      <c r="CW167" s="233"/>
      <c r="CX167" s="233"/>
      <c r="CY167" s="233"/>
      <c r="CZ167" s="233"/>
      <c r="DA167" s="233"/>
      <c r="DB167" s="233"/>
      <c r="DC167" s="233"/>
      <c r="DD167" s="233"/>
      <c r="DE167" s="233"/>
      <c r="DF167" s="233"/>
      <c r="DG167" s="233"/>
      <c r="DH167" s="233"/>
      <c r="DI167" s="233"/>
      <c r="DJ167" s="233"/>
      <c r="DK167" s="233"/>
      <c r="DL167" s="233"/>
      <c r="DM167" s="233"/>
      <c r="DN167" s="233"/>
      <c r="DO167" s="233"/>
      <c r="DP167" s="233"/>
      <c r="DQ167" s="233"/>
      <c r="DR167" s="233"/>
      <c r="DS167" s="233"/>
      <c r="DT167" s="233"/>
      <c r="DU167" s="233"/>
      <c r="DV167" s="233"/>
      <c r="DW167" s="233"/>
      <c r="DX167" s="233"/>
      <c r="DY167" s="233"/>
      <c r="DZ167" s="233"/>
      <c r="EA167" s="233"/>
      <c r="EB167" s="233"/>
      <c r="EC167" s="233"/>
      <c r="ED167" s="233"/>
      <c r="EE167" s="233"/>
      <c r="EF167" s="233"/>
      <c r="EG167" s="233"/>
      <c r="EH167" s="233"/>
      <c r="EI167" s="233"/>
      <c r="EJ167" s="233"/>
      <c r="EK167" s="233"/>
      <c r="EL167" s="233"/>
      <c r="EM167" s="233"/>
      <c r="EN167" s="233"/>
      <c r="EO167" s="233"/>
      <c r="EP167" s="233"/>
      <c r="EQ167" s="233"/>
      <c r="ER167" s="233"/>
      <c r="ES167" s="233"/>
      <c r="ET167" s="233"/>
      <c r="EU167" s="233"/>
      <c r="EV167" s="233"/>
      <c r="EW167" s="233"/>
      <c r="EX167" s="233"/>
      <c r="EY167" s="233"/>
      <c r="EZ167" s="233"/>
      <c r="FA167" s="233"/>
      <c r="FB167" s="233"/>
      <c r="FC167" s="233"/>
      <c r="FD167" s="233"/>
      <c r="FE167" s="233"/>
      <c r="FF167" s="233"/>
      <c r="FG167" s="233"/>
      <c r="FH167" s="233"/>
      <c r="FI167" s="233"/>
      <c r="FJ167" s="233"/>
      <c r="FK167" s="233"/>
      <c r="FL167" s="233"/>
      <c r="FM167" s="233"/>
      <c r="FN167" s="233"/>
      <c r="FO167" s="233"/>
      <c r="FP167" s="233"/>
      <c r="FQ167" s="233"/>
      <c r="FR167" s="233"/>
      <c r="FS167" s="233"/>
      <c r="FT167" s="233"/>
      <c r="FU167" s="233"/>
      <c r="FV167" s="233"/>
      <c r="FW167" s="233"/>
      <c r="FX167" s="233"/>
      <c r="FY167" s="233"/>
      <c r="FZ167" s="233"/>
      <c r="GA167" s="233"/>
      <c r="GB167" s="233"/>
      <c r="GC167" s="233"/>
      <c r="GD167" s="233"/>
      <c r="GE167" s="233"/>
      <c r="GF167" s="233"/>
      <c r="GG167" s="233"/>
      <c r="GH167" s="233"/>
      <c r="GI167" s="233"/>
      <c r="GJ167" s="233"/>
      <c r="GK167" s="233"/>
      <c r="GL167" s="233"/>
      <c r="GM167" s="233"/>
      <c r="GN167" s="233"/>
      <c r="GO167" s="233"/>
      <c r="GP167" s="233"/>
      <c r="GQ167" s="233"/>
      <c r="GR167" s="233"/>
      <c r="GS167" s="233"/>
      <c r="GT167" s="233"/>
      <c r="GU167" s="233"/>
      <c r="GV167" s="233"/>
      <c r="GW167" s="233"/>
      <c r="GX167" s="233"/>
      <c r="GY167" s="233"/>
      <c r="GZ167" s="233"/>
      <c r="HA167" s="233"/>
      <c r="HB167" s="233"/>
      <c r="HC167" s="233"/>
      <c r="HD167" s="233"/>
      <c r="HE167" s="233"/>
      <c r="HF167" s="233"/>
      <c r="HG167" s="233"/>
      <c r="HH167" s="233"/>
      <c r="HI167" s="233"/>
      <c r="HJ167" s="233"/>
      <c r="HK167" s="233"/>
      <c r="HL167" s="233"/>
      <c r="HM167" s="233"/>
      <c r="HN167" s="233"/>
      <c r="HO167" s="233"/>
      <c r="HP167" s="233"/>
      <c r="HQ167" s="233"/>
      <c r="HR167" s="233"/>
      <c r="HS167" s="233"/>
      <c r="HT167" s="233"/>
      <c r="HU167" s="233"/>
      <c r="HV167" s="233"/>
      <c r="HW167" s="233"/>
      <c r="HX167" s="233"/>
      <c r="HY167" s="233"/>
      <c r="HZ167" s="233"/>
      <c r="IA167" s="233"/>
      <c r="IB167" s="233"/>
      <c r="IC167" s="233"/>
      <c r="ID167" s="233"/>
      <c r="IE167" s="233"/>
      <c r="IF167" s="233"/>
      <c r="IG167" s="233"/>
      <c r="IH167" s="233"/>
      <c r="II167" s="233"/>
      <c r="IJ167" s="233"/>
      <c r="IK167" s="233"/>
      <c r="IL167" s="233"/>
      <c r="IM167" s="233"/>
      <c r="IN167" s="233"/>
      <c r="IO167" s="233"/>
      <c r="IP167" s="233"/>
      <c r="IQ167" s="233"/>
      <c r="IR167" s="233"/>
      <c r="IS167" s="233"/>
      <c r="IT167" s="233"/>
      <c r="IU167" s="233"/>
      <c r="IV167" s="233"/>
      <c r="IW167" s="233"/>
      <c r="IX167" s="233"/>
      <c r="IY167" s="233"/>
      <c r="IZ167" s="233"/>
      <c r="JA167" s="233"/>
      <c r="JB167" s="233"/>
      <c r="JC167" s="233"/>
      <c r="JD167" s="233"/>
      <c r="JE167" s="233"/>
      <c r="JF167" s="233"/>
      <c r="JG167" s="233"/>
      <c r="JH167" s="233"/>
      <c r="JI167" s="233"/>
      <c r="JJ167" s="233"/>
      <c r="JK167" s="233"/>
      <c r="JL167" s="233"/>
      <c r="JM167" s="233"/>
      <c r="JN167" s="233"/>
      <c r="JO167" s="233"/>
      <c r="JP167" s="233"/>
      <c r="JQ167" s="233"/>
      <c r="JR167" s="233"/>
      <c r="JS167" s="233"/>
      <c r="JT167" s="233"/>
      <c r="JU167" s="233"/>
      <c r="JV167" s="233"/>
      <c r="JW167" s="233"/>
      <c r="JX167" s="233"/>
      <c r="JY167" s="233"/>
      <c r="JZ167" s="233"/>
      <c r="KA167" s="233"/>
      <c r="KB167" s="233"/>
      <c r="KC167" s="233"/>
      <c r="KD167" s="233"/>
      <c r="KE167" s="233"/>
      <c r="KF167" s="233"/>
      <c r="KG167" s="233"/>
      <c r="KH167" s="233"/>
      <c r="KI167" s="233"/>
      <c r="KJ167" s="233"/>
      <c r="KK167" s="233"/>
      <c r="KL167" s="233"/>
      <c r="KM167" s="233"/>
      <c r="KN167" s="233"/>
      <c r="KO167" s="233"/>
      <c r="KP167" s="233"/>
      <c r="KQ167" s="233"/>
      <c r="KR167" s="233"/>
      <c r="KS167" s="233"/>
      <c r="KT167" s="233"/>
      <c r="KU167" s="233"/>
      <c r="KV167" s="233"/>
      <c r="KW167" s="233"/>
      <c r="KX167" s="233"/>
      <c r="KY167" s="233"/>
      <c r="KZ167" s="233"/>
      <c r="LA167" s="233"/>
      <c r="LB167" s="233"/>
      <c r="LC167" s="233"/>
      <c r="LD167" s="233"/>
      <c r="LE167" s="233"/>
      <c r="LF167" s="233"/>
      <c r="LG167" s="233"/>
      <c r="LH167" s="233"/>
      <c r="LI167" s="233"/>
      <c r="LJ167" s="233"/>
      <c r="LK167" s="233"/>
      <c r="LL167" s="233"/>
      <c r="LM167" s="233"/>
      <c r="LN167" s="233"/>
      <c r="LO167" s="233"/>
      <c r="LP167" s="233"/>
      <c r="LQ167" s="233"/>
      <c r="LR167" s="233"/>
      <c r="LS167" s="233"/>
      <c r="LT167" s="233"/>
      <c r="LU167" s="233"/>
      <c r="LV167" s="233"/>
      <c r="LW167" s="233"/>
      <c r="LX167" s="233"/>
      <c r="LY167" s="233"/>
      <c r="LZ167" s="233"/>
      <c r="MA167" s="233"/>
      <c r="MB167" s="233"/>
      <c r="MC167" s="233"/>
      <c r="MD167" s="233"/>
      <c r="ME167" s="233"/>
      <c r="MF167" s="233"/>
      <c r="MG167" s="233"/>
      <c r="MH167" s="233"/>
      <c r="MI167" s="233"/>
      <c r="MJ167" s="233"/>
      <c r="MK167" s="233"/>
      <c r="ML167" s="233"/>
      <c r="MM167" s="233"/>
      <c r="MN167" s="233"/>
      <c r="MO167" s="233"/>
      <c r="MP167" s="233"/>
      <c r="MQ167" s="233"/>
      <c r="MR167" s="233"/>
      <c r="MS167" s="233"/>
      <c r="MT167" s="233"/>
      <c r="MU167" s="233"/>
      <c r="MV167" s="233"/>
      <c r="MW167" s="233"/>
      <c r="MX167" s="233"/>
      <c r="MY167" s="233"/>
      <c r="MZ167" s="233"/>
      <c r="NA167" s="233"/>
      <c r="NB167" s="233"/>
      <c r="NC167" s="233"/>
      <c r="ND167" s="233"/>
      <c r="NE167" s="233"/>
      <c r="NF167" s="233"/>
      <c r="NG167" s="233"/>
      <c r="NH167" s="233"/>
      <c r="NI167" s="233"/>
      <c r="NJ167" s="233"/>
      <c r="NK167" s="233"/>
      <c r="NL167" s="233"/>
      <c r="NM167" s="233"/>
      <c r="NN167" s="233"/>
      <c r="NO167" s="233"/>
      <c r="NP167" s="233"/>
      <c r="NQ167" s="233"/>
      <c r="NR167" s="233"/>
      <c r="NS167" s="233"/>
      <c r="NT167" s="233"/>
      <c r="NU167" s="233"/>
      <c r="NV167" s="233"/>
      <c r="NW167" s="233"/>
      <c r="NX167" s="233"/>
      <c r="NY167" s="233"/>
      <c r="NZ167" s="233"/>
      <c r="OA167" s="233"/>
      <c r="OB167" s="233"/>
      <c r="OC167" s="233"/>
      <c r="OD167" s="233"/>
      <c r="OE167" s="233"/>
      <c r="OF167" s="233"/>
      <c r="OG167" s="233"/>
      <c r="OH167" s="233"/>
      <c r="OI167" s="233"/>
      <c r="OJ167" s="233"/>
      <c r="OK167" s="233"/>
      <c r="OL167" s="233"/>
      <c r="OM167" s="233"/>
      <c r="ON167" s="233"/>
      <c r="OO167" s="233"/>
      <c r="OP167" s="233"/>
      <c r="OQ167" s="233"/>
      <c r="OR167" s="233"/>
      <c r="OS167" s="233"/>
      <c r="OT167" s="233"/>
      <c r="OU167" s="233"/>
      <c r="OV167" s="233"/>
      <c r="OW167" s="233"/>
      <c r="OX167" s="233"/>
      <c r="OY167" s="233"/>
      <c r="OZ167" s="233"/>
      <c r="PA167" s="233"/>
      <c r="PB167" s="233"/>
      <c r="PC167" s="233"/>
      <c r="PD167" s="233"/>
      <c r="PE167" s="233"/>
      <c r="PF167" s="233"/>
      <c r="PG167" s="233"/>
      <c r="PH167" s="233"/>
      <c r="PI167" s="233"/>
      <c r="PJ167" s="233"/>
      <c r="PK167" s="233"/>
      <c r="PL167" s="233"/>
      <c r="PM167" s="233"/>
      <c r="PN167" s="233"/>
      <c r="PO167" s="233"/>
      <c r="PP167" s="233"/>
      <c r="PQ167" s="233"/>
      <c r="PR167" s="233"/>
      <c r="PS167" s="233"/>
      <c r="PT167" s="233"/>
      <c r="PU167" s="233"/>
      <c r="PV167" s="233"/>
      <c r="PW167" s="233"/>
      <c r="PX167" s="233"/>
      <c r="PY167" s="233"/>
      <c r="PZ167" s="233"/>
      <c r="QA167" s="233"/>
      <c r="QB167" s="233"/>
      <c r="QC167" s="233"/>
      <c r="QD167" s="233"/>
      <c r="QE167" s="233"/>
      <c r="QF167" s="233"/>
      <c r="QG167" s="233"/>
      <c r="QH167" s="233"/>
      <c r="QI167" s="233"/>
      <c r="QJ167" s="233"/>
      <c r="QK167" s="233"/>
      <c r="QL167" s="233"/>
      <c r="QM167" s="233"/>
      <c r="QN167" s="233"/>
      <c r="QO167" s="233"/>
      <c r="QP167" s="233"/>
      <c r="QQ167" s="233"/>
      <c r="QR167" s="233"/>
      <c r="QS167" s="233"/>
      <c r="QT167" s="233"/>
      <c r="QU167" s="233"/>
      <c r="QV167" s="233"/>
      <c r="QW167" s="233"/>
      <c r="QX167" s="233"/>
      <c r="QY167" s="233"/>
      <c r="QZ167" s="233"/>
      <c r="RA167" s="233"/>
      <c r="RB167" s="233"/>
      <c r="RC167" s="233"/>
      <c r="RD167" s="233"/>
      <c r="RE167" s="233"/>
      <c r="RF167" s="233"/>
      <c r="RG167" s="233"/>
      <c r="RH167" s="233"/>
      <c r="RI167" s="233"/>
      <c r="RJ167" s="233"/>
      <c r="RK167" s="233"/>
      <c r="RL167" s="233"/>
      <c r="RM167" s="233"/>
      <c r="RN167" s="233"/>
      <c r="RO167" s="233"/>
      <c r="RP167" s="233"/>
      <c r="RQ167" s="233"/>
      <c r="RR167" s="233"/>
      <c r="RS167" s="233"/>
      <c r="RT167" s="233"/>
      <c r="RU167" s="233"/>
      <c r="RV167" s="233"/>
      <c r="RW167" s="233"/>
      <c r="RX167" s="233"/>
      <c r="RY167" s="233"/>
      <c r="RZ167" s="233"/>
      <c r="SA167" s="233"/>
      <c r="SB167" s="233"/>
      <c r="SC167" s="233"/>
      <c r="SD167" s="233"/>
      <c r="SE167" s="233"/>
      <c r="SF167" s="233"/>
      <c r="SG167" s="233"/>
      <c r="SH167" s="233"/>
      <c r="SI167" s="233"/>
      <c r="SJ167" s="233"/>
      <c r="SK167" s="233"/>
      <c r="SL167" s="233"/>
      <c r="SM167" s="233"/>
      <c r="SN167" s="233"/>
      <c r="SO167" s="233"/>
      <c r="SP167" s="233"/>
      <c r="SQ167" s="233"/>
      <c r="SR167" s="233"/>
      <c r="SS167" s="233"/>
      <c r="ST167" s="233"/>
      <c r="SU167" s="233"/>
      <c r="SV167" s="233"/>
      <c r="SW167" s="233"/>
      <c r="SX167" s="233"/>
      <c r="SY167" s="233"/>
      <c r="SZ167" s="233"/>
      <c r="TA167" s="233"/>
      <c r="TB167" s="233"/>
      <c r="TC167" s="233"/>
      <c r="TD167" s="233"/>
      <c r="TE167" s="233"/>
      <c r="TF167" s="233"/>
      <c r="TG167" s="233"/>
      <c r="TH167" s="233"/>
      <c r="TI167" s="233"/>
      <c r="TJ167" s="233"/>
      <c r="TK167" s="233"/>
      <c r="TL167" s="233"/>
      <c r="TM167" s="233"/>
      <c r="TN167" s="233"/>
      <c r="TO167" s="233"/>
      <c r="TP167" s="233"/>
      <c r="TQ167" s="233"/>
      <c r="TR167" s="233"/>
      <c r="TS167" s="233"/>
      <c r="TT167" s="233"/>
      <c r="TU167" s="233"/>
      <c r="TV167" s="233"/>
      <c r="TW167" s="233"/>
      <c r="TX167" s="233"/>
      <c r="TY167" s="233"/>
      <c r="TZ167" s="233"/>
      <c r="UA167" s="233"/>
      <c r="UB167" s="233"/>
      <c r="UC167" s="233"/>
      <c r="UD167" s="233"/>
      <c r="UE167" s="233"/>
      <c r="UF167" s="233"/>
      <c r="UG167" s="233"/>
      <c r="UH167" s="233"/>
      <c r="UI167" s="233"/>
      <c r="UJ167" s="233"/>
      <c r="UK167" s="233"/>
      <c r="UL167" s="233"/>
      <c r="UM167" s="233"/>
      <c r="UN167" s="233"/>
      <c r="UO167" s="233"/>
      <c r="UP167" s="233"/>
      <c r="UQ167" s="233"/>
      <c r="UR167" s="233"/>
      <c r="US167" s="233"/>
      <c r="UT167" s="233"/>
      <c r="UU167" s="233"/>
      <c r="UV167" s="233"/>
      <c r="UW167" s="233"/>
      <c r="UX167" s="233"/>
      <c r="UY167" s="233"/>
      <c r="UZ167" s="233"/>
      <c r="VA167" s="233"/>
      <c r="VB167" s="233"/>
      <c r="VC167" s="233"/>
      <c r="VD167" s="233"/>
      <c r="VE167" s="233"/>
      <c r="VF167" s="233"/>
      <c r="VG167" s="233"/>
      <c r="VH167" s="233"/>
      <c r="VI167" s="233"/>
      <c r="VJ167" s="233"/>
      <c r="VK167" s="233"/>
      <c r="VL167" s="233"/>
      <c r="VM167" s="233"/>
      <c r="VN167" s="233"/>
      <c r="VO167" s="233"/>
      <c r="VP167" s="233"/>
      <c r="VQ167" s="233"/>
      <c r="VR167" s="233"/>
      <c r="VS167" s="233"/>
      <c r="VT167" s="233"/>
      <c r="VU167" s="233"/>
      <c r="VV167" s="233"/>
      <c r="VW167" s="233"/>
      <c r="VX167" s="233"/>
      <c r="VY167" s="233"/>
      <c r="VZ167" s="233"/>
      <c r="WA167" s="233"/>
      <c r="WB167" s="233"/>
      <c r="WC167" s="233"/>
      <c r="WD167" s="233"/>
      <c r="WE167" s="233"/>
      <c r="WF167" s="233"/>
      <c r="WG167" s="233"/>
      <c r="WH167" s="233"/>
      <c r="WI167" s="233"/>
      <c r="WJ167" s="233"/>
      <c r="WK167" s="233"/>
      <c r="WL167" s="233"/>
      <c r="WM167" s="233"/>
      <c r="WN167" s="233"/>
      <c r="WO167" s="233"/>
      <c r="WP167" s="233"/>
      <c r="WQ167" s="233"/>
      <c r="WR167" s="233"/>
      <c r="WS167" s="233"/>
      <c r="WT167" s="233"/>
      <c r="WU167" s="233"/>
      <c r="WV167" s="233"/>
      <c r="WW167" s="233"/>
      <c r="WX167" s="233"/>
      <c r="WY167" s="233"/>
      <c r="WZ167" s="233"/>
      <c r="XA167" s="233"/>
      <c r="XB167" s="233"/>
      <c r="XC167" s="233"/>
      <c r="XD167" s="233"/>
      <c r="XE167" s="233"/>
      <c r="XF167" s="233"/>
      <c r="XG167" s="233"/>
      <c r="XH167" s="233"/>
      <c r="XI167" s="233"/>
      <c r="XJ167" s="233"/>
      <c r="XK167" s="233"/>
      <c r="XL167" s="233"/>
      <c r="XM167" s="233"/>
      <c r="XN167" s="233"/>
      <c r="XO167" s="233"/>
      <c r="XP167" s="233"/>
      <c r="XQ167" s="233"/>
      <c r="XR167" s="233"/>
      <c r="XS167" s="233"/>
      <c r="XT167" s="233"/>
      <c r="XU167" s="233"/>
      <c r="XV167" s="233"/>
      <c r="XW167" s="233"/>
      <c r="XX167" s="233"/>
      <c r="XY167" s="233"/>
      <c r="XZ167" s="233"/>
      <c r="YA167" s="233"/>
      <c r="YB167" s="233"/>
      <c r="YC167" s="233"/>
      <c r="YD167" s="233"/>
      <c r="YE167" s="233"/>
      <c r="YF167" s="233"/>
      <c r="YG167" s="233"/>
      <c r="YH167" s="233"/>
      <c r="YI167" s="233"/>
      <c r="YJ167" s="233"/>
      <c r="YK167" s="233"/>
      <c r="YL167" s="233"/>
      <c r="YM167" s="233"/>
      <c r="YN167" s="233"/>
      <c r="YO167" s="233"/>
      <c r="YP167" s="233"/>
      <c r="YQ167" s="233"/>
      <c r="YR167" s="233"/>
      <c r="YS167" s="233"/>
      <c r="YT167" s="233"/>
      <c r="YU167" s="233"/>
      <c r="YV167" s="233"/>
      <c r="YW167" s="233"/>
      <c r="YX167" s="233"/>
      <c r="YY167" s="233"/>
      <c r="YZ167" s="233"/>
      <c r="ZA167" s="233"/>
      <c r="ZB167" s="233"/>
      <c r="ZC167" s="233"/>
      <c r="ZD167" s="233"/>
      <c r="ZE167" s="233"/>
      <c r="ZF167" s="233"/>
      <c r="ZG167" s="233"/>
      <c r="ZH167" s="233"/>
      <c r="ZI167" s="233"/>
      <c r="ZJ167" s="233"/>
      <c r="ZK167" s="233"/>
      <c r="ZL167" s="233"/>
      <c r="ZM167" s="233"/>
      <c r="ZN167" s="233"/>
      <c r="ZO167" s="233"/>
      <c r="ZP167" s="233"/>
      <c r="ZQ167" s="233"/>
      <c r="ZR167" s="233"/>
      <c r="ZS167" s="233"/>
      <c r="ZT167" s="233"/>
      <c r="ZU167" s="233"/>
      <c r="ZV167" s="233"/>
      <c r="ZW167" s="233"/>
      <c r="ZX167" s="233"/>
      <c r="ZY167" s="233"/>
      <c r="ZZ167" s="233"/>
      <c r="AAA167" s="233"/>
      <c r="AAB167" s="233"/>
      <c r="AAC167" s="233"/>
      <c r="AAD167" s="233"/>
      <c r="AAE167" s="233"/>
      <c r="AAF167" s="233"/>
      <c r="AAG167" s="233"/>
      <c r="AAH167" s="233"/>
      <c r="AAI167" s="233"/>
      <c r="AAJ167" s="233"/>
      <c r="AAK167" s="233"/>
      <c r="AAL167" s="233"/>
      <c r="AAM167" s="233"/>
      <c r="AAN167" s="233"/>
      <c r="AAO167" s="233"/>
      <c r="AAP167" s="233"/>
      <c r="AAQ167" s="233"/>
      <c r="AAR167" s="233"/>
      <c r="AAS167" s="233"/>
      <c r="AAT167" s="233"/>
      <c r="AAU167" s="233"/>
      <c r="AAV167" s="233"/>
      <c r="AAW167" s="233"/>
      <c r="AAX167" s="233"/>
      <c r="AAY167" s="233"/>
      <c r="AAZ167" s="233"/>
      <c r="ABA167" s="233"/>
      <c r="ABB167" s="233"/>
      <c r="ABC167" s="233"/>
      <c r="ABD167" s="233"/>
      <c r="ABE167" s="233"/>
      <c r="ABF167" s="233"/>
      <c r="ABG167" s="233"/>
      <c r="ABH167" s="233"/>
      <c r="ABI167" s="233"/>
      <c r="ABJ167" s="233"/>
      <c r="ABK167" s="233"/>
      <c r="ABL167" s="233"/>
      <c r="ABM167" s="233"/>
      <c r="ABN167" s="233"/>
      <c r="ABO167" s="233"/>
      <c r="ABP167" s="233"/>
      <c r="ABQ167" s="233"/>
      <c r="ABR167" s="233"/>
      <c r="ABS167" s="233"/>
      <c r="ABT167" s="233"/>
      <c r="ABU167" s="233"/>
      <c r="ABV167" s="233"/>
      <c r="ABW167" s="233"/>
      <c r="ABX167" s="233"/>
      <c r="ABY167" s="233"/>
      <c r="ABZ167" s="233"/>
      <c r="ACA167" s="233"/>
      <c r="ACB167" s="233"/>
      <c r="ACC167" s="233"/>
      <c r="ACD167" s="233"/>
      <c r="ACE167" s="233"/>
      <c r="ACF167" s="233"/>
      <c r="ACG167" s="233"/>
      <c r="ACH167" s="233"/>
      <c r="ACI167" s="233"/>
      <c r="ACJ167" s="233"/>
      <c r="ACK167" s="233"/>
      <c r="ACL167" s="233"/>
      <c r="ACM167" s="233"/>
      <c r="ACN167" s="233"/>
      <c r="ACO167" s="233"/>
      <c r="ACP167" s="233"/>
      <c r="ACQ167" s="233"/>
      <c r="ACR167" s="233"/>
      <c r="ACS167" s="233"/>
      <c r="ACT167" s="233"/>
      <c r="ACU167" s="233"/>
      <c r="ACV167" s="233"/>
      <c r="ACW167" s="233"/>
      <c r="ACX167" s="233"/>
      <c r="ACY167" s="233"/>
      <c r="ACZ167" s="233"/>
      <c r="ADA167" s="233"/>
      <c r="ADB167" s="233"/>
      <c r="ADC167" s="233"/>
      <c r="ADD167" s="233"/>
      <c r="ADE167" s="233"/>
      <c r="ADF167" s="233"/>
      <c r="ADG167" s="233"/>
      <c r="ADH167" s="233"/>
      <c r="ADI167" s="233"/>
      <c r="ADJ167" s="233"/>
      <c r="ADK167" s="233"/>
      <c r="ADL167" s="233"/>
      <c r="ADM167" s="233"/>
      <c r="ADN167" s="233"/>
      <c r="ADO167" s="233"/>
      <c r="ADP167" s="233"/>
      <c r="ADQ167" s="233"/>
      <c r="ADR167" s="233"/>
      <c r="ADS167" s="233"/>
      <c r="ADT167" s="233"/>
      <c r="ADU167" s="233"/>
      <c r="ADV167" s="233"/>
      <c r="ADW167" s="233"/>
      <c r="ADX167" s="233"/>
      <c r="ADY167" s="233"/>
      <c r="ADZ167" s="233"/>
      <c r="AEA167" s="233"/>
      <c r="AEB167" s="233"/>
      <c r="AEC167" s="233"/>
      <c r="AED167" s="233"/>
      <c r="AEE167" s="233"/>
      <c r="AEF167" s="233"/>
      <c r="AEG167" s="233"/>
      <c r="AEH167" s="233"/>
      <c r="AEI167" s="233"/>
      <c r="AEJ167" s="233"/>
      <c r="AEK167" s="233"/>
      <c r="AEL167" s="233"/>
      <c r="AEM167" s="233"/>
      <c r="AEN167" s="233"/>
      <c r="AEO167" s="233"/>
      <c r="AEP167" s="233"/>
      <c r="AEQ167" s="233"/>
      <c r="AER167" s="233"/>
      <c r="AES167" s="233"/>
      <c r="AET167" s="233"/>
      <c r="AEU167" s="233"/>
      <c r="AEV167" s="233"/>
      <c r="AEW167" s="233"/>
      <c r="AEX167" s="233"/>
      <c r="AEY167" s="233"/>
      <c r="AEZ167" s="233"/>
      <c r="AFA167" s="233"/>
      <c r="AFB167" s="233"/>
      <c r="AFC167" s="233"/>
      <c r="AFD167" s="233"/>
      <c r="AFE167" s="233"/>
      <c r="AFF167" s="233"/>
      <c r="AFG167" s="233"/>
      <c r="AFH167" s="233"/>
      <c r="AFI167" s="233"/>
      <c r="AFJ167" s="233"/>
      <c r="AFK167" s="233"/>
      <c r="AFL167" s="233"/>
      <c r="AFM167" s="233"/>
      <c r="AFN167" s="233"/>
      <c r="AFO167" s="233"/>
      <c r="AFP167" s="233"/>
      <c r="AFQ167" s="233"/>
      <c r="AFR167" s="233"/>
      <c r="AFS167" s="233"/>
      <c r="AFT167" s="233"/>
      <c r="AFU167" s="233"/>
      <c r="AFV167" s="233"/>
      <c r="AFW167" s="233"/>
      <c r="AFX167" s="233"/>
      <c r="AFY167" s="233"/>
      <c r="AFZ167" s="233"/>
      <c r="AGA167" s="233"/>
      <c r="AGB167" s="233"/>
      <c r="AGC167" s="233"/>
      <c r="AGD167" s="233"/>
      <c r="AGE167" s="233"/>
      <c r="AGF167" s="233"/>
      <c r="AGG167" s="233"/>
      <c r="AGH167" s="233"/>
      <c r="AGI167" s="233"/>
      <c r="AGJ167" s="233"/>
      <c r="AGK167" s="233"/>
      <c r="AGL167" s="233"/>
      <c r="AGM167" s="233"/>
      <c r="AGN167" s="233"/>
      <c r="AGO167" s="233"/>
      <c r="AGP167" s="233"/>
      <c r="AGQ167" s="233"/>
      <c r="AGR167" s="233"/>
      <c r="AGS167" s="233"/>
      <c r="AGT167" s="233"/>
      <c r="AGU167" s="233"/>
      <c r="AGV167" s="233"/>
      <c r="AGW167" s="233"/>
      <c r="AGX167" s="233"/>
      <c r="AGY167" s="233"/>
      <c r="AGZ167" s="233"/>
      <c r="AHA167" s="233"/>
      <c r="AHB167" s="233"/>
      <c r="AHC167" s="233"/>
      <c r="AHD167" s="233"/>
      <c r="AHE167" s="233"/>
      <c r="AHF167" s="233"/>
      <c r="AHG167" s="233"/>
      <c r="AHH167" s="233"/>
      <c r="AHI167" s="233"/>
      <c r="AHJ167" s="233"/>
      <c r="AHK167" s="233"/>
      <c r="AHL167" s="233"/>
      <c r="AHM167" s="233"/>
      <c r="AHN167" s="233"/>
      <c r="AHO167" s="233"/>
      <c r="AHP167" s="233"/>
      <c r="AHQ167" s="233"/>
      <c r="AHR167" s="233"/>
      <c r="AHS167" s="233"/>
      <c r="AHT167" s="233"/>
      <c r="AHU167" s="233"/>
      <c r="AHV167" s="233"/>
      <c r="AHW167" s="233"/>
      <c r="AHX167" s="233"/>
      <c r="AHY167" s="233"/>
      <c r="AHZ167" s="233"/>
      <c r="AIA167" s="233"/>
      <c r="AIB167" s="233"/>
      <c r="AIC167" s="233"/>
      <c r="AID167" s="233"/>
      <c r="AIE167" s="233"/>
      <c r="AIF167" s="233"/>
      <c r="AIG167" s="233"/>
      <c r="AIH167" s="233"/>
      <c r="AII167" s="233"/>
      <c r="AIJ167" s="233"/>
      <c r="AIK167" s="233"/>
      <c r="AIL167" s="233"/>
      <c r="AIM167" s="233"/>
      <c r="AIN167" s="233"/>
      <c r="AIO167" s="233"/>
      <c r="AIP167" s="233"/>
      <c r="AIQ167" s="233"/>
      <c r="AIR167" s="233"/>
      <c r="AIS167" s="233"/>
      <c r="AIT167" s="233"/>
      <c r="AIU167" s="233"/>
      <c r="AIV167" s="233"/>
      <c r="AIW167" s="233"/>
      <c r="AIX167" s="233"/>
      <c r="AIY167" s="233"/>
      <c r="AIZ167" s="233"/>
      <c r="AJA167" s="233"/>
      <c r="AJB167" s="233"/>
      <c r="AJC167" s="233"/>
      <c r="AJD167" s="233"/>
      <c r="AJE167" s="233"/>
      <c r="AJF167" s="233"/>
      <c r="AJG167" s="233"/>
      <c r="AJH167" s="233"/>
      <c r="AJI167" s="233"/>
      <c r="AJJ167" s="233"/>
      <c r="AJK167" s="233"/>
      <c r="AJL167" s="233"/>
      <c r="AJM167" s="233"/>
      <c r="AJN167" s="233"/>
      <c r="AJO167" s="233"/>
      <c r="AJP167" s="233"/>
      <c r="AJQ167" s="233"/>
      <c r="AJR167" s="233"/>
      <c r="AJS167" s="233"/>
      <c r="AJT167" s="233"/>
      <c r="AJU167" s="233"/>
      <c r="AJV167" s="233"/>
      <c r="AJW167" s="233"/>
      <c r="AJX167" s="233"/>
      <c r="AJY167" s="233"/>
      <c r="AJZ167" s="233"/>
      <c r="AKA167" s="233"/>
      <c r="AKB167" s="233"/>
      <c r="AKC167" s="233"/>
      <c r="AKD167" s="233"/>
      <c r="AKE167" s="233"/>
      <c r="AKF167" s="233"/>
      <c r="AKG167" s="233"/>
      <c r="AKH167" s="233"/>
      <c r="AKI167" s="233"/>
      <c r="AKJ167" s="233"/>
      <c r="AKK167" s="233"/>
      <c r="AKL167" s="233"/>
      <c r="AKM167" s="233"/>
      <c r="AKN167" s="233"/>
      <c r="AKO167" s="233"/>
      <c r="AKP167" s="233"/>
      <c r="AKQ167" s="233"/>
      <c r="AKR167" s="233"/>
      <c r="AKS167" s="233"/>
      <c r="AKT167" s="233"/>
      <c r="AKU167" s="233"/>
      <c r="AKV167" s="233"/>
      <c r="AKW167" s="233"/>
      <c r="AKX167" s="233"/>
      <c r="AKY167" s="233"/>
      <c r="AKZ167" s="233"/>
      <c r="ALA167" s="233"/>
      <c r="ALB167" s="233"/>
      <c r="ALC167" s="233"/>
      <c r="ALD167" s="233"/>
      <c r="ALE167" s="233"/>
      <c r="ALF167" s="233"/>
      <c r="ALG167" s="233"/>
      <c r="ALH167" s="233"/>
      <c r="ALI167" s="233"/>
      <c r="ALJ167" s="233"/>
      <c r="ALK167" s="233"/>
      <c r="ALL167" s="233"/>
      <c r="ALM167" s="233"/>
      <c r="ALN167" s="233"/>
      <c r="ALO167" s="233"/>
      <c r="ALP167" s="233"/>
      <c r="ALQ167" s="233"/>
      <c r="ALR167" s="233"/>
      <c r="ALS167" s="233"/>
      <c r="ALT167" s="233"/>
      <c r="ALU167" s="233"/>
      <c r="ALV167" s="233"/>
      <c r="ALW167" s="233"/>
      <c r="ALX167" s="233"/>
      <c r="ALY167" s="233"/>
      <c r="ALZ167" s="233"/>
      <c r="AMA167" s="233"/>
      <c r="AMB167" s="233"/>
      <c r="AMC167" s="233"/>
      <c r="AMD167" s="233"/>
      <c r="AME167" s="233"/>
      <c r="AMF167" s="233"/>
      <c r="AMG167" s="233"/>
      <c r="AMH167" s="233"/>
      <c r="AMI167" s="233"/>
      <c r="AMJ167" s="233"/>
      <c r="AMK167" s="233"/>
      <c r="AML167" s="233"/>
      <c r="AMM167" s="233"/>
      <c r="AMN167" s="233"/>
      <c r="AMO167" s="233"/>
      <c r="AMP167" s="233"/>
      <c r="AMQ167" s="233"/>
      <c r="AMR167" s="233"/>
      <c r="AMS167" s="233"/>
      <c r="AMT167" s="233"/>
      <c r="AMU167" s="233"/>
      <c r="AMV167" s="233"/>
      <c r="AMW167" s="233"/>
      <c r="AMX167" s="233"/>
      <c r="AMY167" s="233"/>
      <c r="AMZ167" s="233"/>
      <c r="ANA167" s="233"/>
      <c r="ANB167" s="233"/>
      <c r="ANC167" s="233"/>
      <c r="AND167" s="233"/>
      <c r="ANE167" s="233"/>
      <c r="ANF167" s="233"/>
      <c r="ANG167" s="233"/>
      <c r="ANH167" s="233"/>
      <c r="ANI167" s="233"/>
      <c r="ANJ167" s="233"/>
      <c r="ANK167" s="233"/>
      <c r="ANL167" s="233"/>
      <c r="ANM167" s="233"/>
      <c r="ANN167" s="233"/>
      <c r="ANO167" s="233"/>
      <c r="ANP167" s="233"/>
      <c r="ANQ167" s="233"/>
      <c r="ANR167" s="233"/>
      <c r="ANS167" s="233"/>
      <c r="ANT167" s="233"/>
      <c r="ANU167" s="233"/>
      <c r="ANV167" s="233"/>
      <c r="ANW167" s="233"/>
      <c r="ANX167" s="233"/>
      <c r="ANY167" s="233"/>
      <c r="ANZ167" s="233"/>
      <c r="AOA167" s="233"/>
      <c r="AOB167" s="233"/>
      <c r="AOC167" s="233"/>
      <c r="AOD167" s="233"/>
      <c r="AOE167" s="233"/>
      <c r="AOF167" s="233"/>
      <c r="AOG167" s="233"/>
      <c r="AOH167" s="233"/>
      <c r="AOI167" s="233"/>
      <c r="AOJ167" s="233"/>
      <c r="AOK167" s="233"/>
      <c r="AOL167" s="233"/>
      <c r="AOM167" s="233"/>
      <c r="AON167" s="233"/>
      <c r="AOO167" s="233"/>
      <c r="AOP167" s="233"/>
      <c r="AOQ167" s="233"/>
      <c r="AOR167" s="233"/>
      <c r="AOS167" s="233"/>
      <c r="AOT167" s="233"/>
      <c r="AOU167" s="233"/>
      <c r="AOV167" s="233"/>
      <c r="AOW167" s="233"/>
      <c r="AOX167" s="233"/>
      <c r="AOY167" s="233"/>
      <c r="AOZ167" s="233"/>
      <c r="APA167" s="233"/>
      <c r="APB167" s="233"/>
      <c r="APC167" s="233"/>
      <c r="APD167" s="233"/>
      <c r="APE167" s="233"/>
      <c r="APF167" s="233"/>
      <c r="APG167" s="233"/>
      <c r="APH167" s="233"/>
      <c r="API167" s="233"/>
      <c r="APJ167" s="233"/>
      <c r="APK167" s="233"/>
      <c r="APL167" s="233"/>
      <c r="APM167" s="233"/>
      <c r="APN167" s="233"/>
      <c r="APO167" s="233"/>
      <c r="APP167" s="233"/>
      <c r="APQ167" s="233"/>
      <c r="APR167" s="233"/>
      <c r="APS167" s="233"/>
      <c r="APT167" s="233"/>
      <c r="APU167" s="233"/>
      <c r="APV167" s="233"/>
      <c r="APW167" s="233"/>
      <c r="APX167" s="233"/>
      <c r="APY167" s="233"/>
      <c r="APZ167" s="233"/>
      <c r="AQA167" s="233"/>
      <c r="AQB167" s="233"/>
      <c r="AQC167" s="233"/>
      <c r="AQD167" s="233"/>
      <c r="AQE167" s="233"/>
      <c r="AQF167" s="233"/>
      <c r="AQG167" s="233"/>
      <c r="AQH167" s="233"/>
      <c r="AQI167" s="233"/>
      <c r="AQJ167" s="233"/>
      <c r="AQK167" s="233"/>
      <c r="AQL167" s="233"/>
      <c r="AQM167" s="233"/>
      <c r="AQN167" s="233"/>
      <c r="AQO167" s="233"/>
      <c r="AQP167" s="233"/>
      <c r="AQQ167" s="233"/>
      <c r="AQR167" s="233"/>
      <c r="AQS167" s="233"/>
      <c r="AQT167" s="233"/>
      <c r="AQU167" s="233"/>
      <c r="AQV167" s="233"/>
      <c r="AQW167" s="233"/>
      <c r="AQX167" s="233"/>
      <c r="AQY167" s="233"/>
      <c r="AQZ167" s="233"/>
      <c r="ARA167" s="233"/>
      <c r="ARB167" s="233"/>
      <c r="ARC167" s="233"/>
      <c r="ARD167" s="233"/>
      <c r="ARE167" s="233"/>
      <c r="ARF167" s="233"/>
      <c r="ARG167" s="233"/>
      <c r="ARH167" s="233"/>
      <c r="ARI167" s="233"/>
      <c r="ARJ167" s="233"/>
      <c r="ARK167" s="233"/>
      <c r="ARL167" s="233"/>
      <c r="ARM167" s="233"/>
      <c r="ARN167" s="233"/>
      <c r="ARO167" s="233"/>
      <c r="ARP167" s="233"/>
      <c r="ARQ167" s="233"/>
      <c r="ARR167" s="233"/>
      <c r="ARS167" s="233"/>
      <c r="ART167" s="233"/>
      <c r="ARU167" s="233"/>
      <c r="ARV167" s="233"/>
      <c r="ARW167" s="233"/>
      <c r="ARX167" s="233"/>
      <c r="ARY167" s="233"/>
      <c r="ARZ167" s="233"/>
      <c r="ASA167" s="233"/>
      <c r="ASB167" s="233"/>
      <c r="ASC167" s="233"/>
      <c r="ASD167" s="233"/>
      <c r="ASE167" s="233"/>
      <c r="ASF167" s="233"/>
      <c r="ASG167" s="233"/>
      <c r="ASH167" s="233"/>
      <c r="ASI167" s="233"/>
      <c r="ASJ167" s="233"/>
      <c r="ASK167" s="233"/>
      <c r="ASL167" s="233"/>
      <c r="ASM167" s="233"/>
      <c r="ASN167" s="233"/>
      <c r="ASO167" s="233"/>
      <c r="ASP167" s="233"/>
      <c r="ASQ167" s="233"/>
      <c r="ASR167" s="233"/>
      <c r="ASS167" s="233"/>
      <c r="AST167" s="233"/>
      <c r="ASU167" s="233"/>
      <c r="ASV167" s="233"/>
      <c r="ASW167" s="233"/>
      <c r="ASX167" s="233"/>
      <c r="ASY167" s="233"/>
      <c r="ASZ167" s="233"/>
      <c r="ATA167" s="233"/>
      <c r="ATB167" s="233"/>
      <c r="ATC167" s="233"/>
      <c r="ATD167" s="233"/>
      <c r="ATE167" s="233"/>
      <c r="ATF167" s="233"/>
      <c r="ATG167" s="233"/>
      <c r="ATH167" s="233"/>
      <c r="ATI167" s="233"/>
      <c r="ATJ167" s="233"/>
      <c r="ATK167" s="233"/>
      <c r="ATL167" s="233"/>
      <c r="ATM167" s="233"/>
      <c r="ATN167" s="233"/>
      <c r="ATO167" s="233"/>
      <c r="ATP167" s="233"/>
      <c r="ATQ167" s="233"/>
      <c r="ATR167" s="233"/>
      <c r="ATS167" s="233"/>
      <c r="ATT167" s="233"/>
      <c r="ATU167" s="233"/>
      <c r="ATV167" s="233"/>
      <c r="ATW167" s="233"/>
      <c r="ATX167" s="233"/>
      <c r="ATY167" s="233"/>
      <c r="ATZ167" s="233"/>
      <c r="AUA167" s="233"/>
      <c r="AUB167" s="233"/>
      <c r="AUC167" s="233"/>
      <c r="AUD167" s="233"/>
      <c r="AUE167" s="233"/>
      <c r="AUF167" s="233"/>
      <c r="AUG167" s="233"/>
      <c r="AUH167" s="233"/>
      <c r="AUI167" s="233"/>
      <c r="AUJ167" s="233"/>
      <c r="AUK167" s="233"/>
      <c r="AUL167" s="233"/>
      <c r="AUM167" s="233"/>
      <c r="AUN167" s="233"/>
      <c r="AUO167" s="233"/>
      <c r="AUP167" s="233"/>
      <c r="AUQ167" s="233"/>
      <c r="AUR167" s="233"/>
      <c r="AUS167" s="233"/>
      <c r="AUT167" s="233"/>
      <c r="AUU167" s="233"/>
      <c r="AUV167" s="233"/>
      <c r="AUW167" s="233"/>
      <c r="AUX167" s="233"/>
      <c r="AUY167" s="233"/>
      <c r="AUZ167" s="233"/>
      <c r="AVA167" s="233"/>
      <c r="AVB167" s="233"/>
      <c r="AVC167" s="233"/>
      <c r="AVD167" s="233"/>
      <c r="AVE167" s="233"/>
      <c r="AVF167" s="233"/>
      <c r="AVG167" s="233"/>
      <c r="AVH167" s="233"/>
      <c r="AVI167" s="233"/>
      <c r="AVJ167" s="233"/>
      <c r="AVK167" s="233"/>
      <c r="AVL167" s="233"/>
      <c r="AVM167" s="233"/>
      <c r="AVN167" s="233"/>
      <c r="AVO167" s="233"/>
      <c r="AVP167" s="233"/>
      <c r="AVQ167" s="233"/>
      <c r="AVR167" s="233"/>
      <c r="AVS167" s="233"/>
      <c r="AVT167" s="233"/>
      <c r="AVU167" s="233"/>
      <c r="AVV167" s="233"/>
      <c r="AVW167" s="233"/>
      <c r="AVX167" s="233"/>
      <c r="AVY167" s="233"/>
      <c r="AVZ167" s="233"/>
      <c r="AWA167" s="233"/>
      <c r="AWB167" s="233"/>
      <c r="AWC167" s="233"/>
      <c r="AWD167" s="233"/>
      <c r="AWE167" s="233"/>
      <c r="AWF167" s="233"/>
      <c r="AWG167" s="233"/>
      <c r="AWH167" s="233"/>
      <c r="AWI167" s="233"/>
      <c r="AWJ167" s="233"/>
      <c r="AWK167" s="233"/>
      <c r="AWL167" s="233"/>
      <c r="AWM167" s="233"/>
      <c r="AWN167" s="233"/>
      <c r="AWO167" s="233"/>
      <c r="AWP167" s="233"/>
      <c r="AWQ167" s="233"/>
      <c r="AWR167" s="233"/>
      <c r="AWS167" s="233"/>
      <c r="AWT167" s="233"/>
      <c r="AWU167" s="233"/>
      <c r="AWV167" s="233"/>
      <c r="AWW167" s="233"/>
      <c r="AWX167" s="233"/>
      <c r="AWY167" s="233"/>
      <c r="AWZ167" s="233"/>
      <c r="AXA167" s="233"/>
      <c r="AXB167" s="233"/>
      <c r="AXC167" s="233"/>
      <c r="AXD167" s="233"/>
      <c r="AXE167" s="233"/>
      <c r="AXF167" s="233"/>
      <c r="AXG167" s="233"/>
      <c r="AXH167" s="233"/>
      <c r="AXI167" s="233"/>
      <c r="AXJ167" s="233"/>
      <c r="AXK167" s="233"/>
      <c r="AXL167" s="233"/>
      <c r="AXM167" s="233"/>
      <c r="AXN167" s="233"/>
      <c r="AXO167" s="233"/>
      <c r="AXP167" s="233"/>
      <c r="AXQ167" s="233"/>
      <c r="AXR167" s="233"/>
      <c r="AXS167" s="233"/>
      <c r="AXT167" s="233"/>
      <c r="AXU167" s="233"/>
      <c r="AXV167" s="233"/>
      <c r="AXW167" s="233"/>
      <c r="AXX167" s="233"/>
      <c r="AXY167" s="233"/>
      <c r="AXZ167" s="233"/>
      <c r="AYA167" s="233"/>
      <c r="AYB167" s="233"/>
      <c r="AYC167" s="233"/>
      <c r="AYD167" s="233"/>
      <c r="AYE167" s="233"/>
      <c r="AYF167" s="233"/>
      <c r="AYG167" s="233"/>
      <c r="AYH167" s="233"/>
      <c r="AYI167" s="233"/>
      <c r="AYJ167" s="233"/>
      <c r="AYK167" s="233"/>
      <c r="AYL167" s="233"/>
      <c r="AYM167" s="233"/>
      <c r="AYN167" s="233"/>
      <c r="AYO167" s="233"/>
      <c r="AYP167" s="233"/>
      <c r="AYQ167" s="233"/>
      <c r="AYR167" s="233"/>
      <c r="AYS167" s="233"/>
      <c r="AYT167" s="233"/>
      <c r="AYU167" s="233"/>
      <c r="AYV167" s="233"/>
      <c r="AYW167" s="233"/>
      <c r="AYX167" s="233"/>
      <c r="AYY167" s="233"/>
      <c r="AYZ167" s="233"/>
      <c r="AZA167" s="233"/>
      <c r="AZB167" s="233"/>
      <c r="AZC167" s="233"/>
      <c r="AZD167" s="233"/>
      <c r="AZE167" s="233"/>
      <c r="AZF167" s="233"/>
      <c r="AZG167" s="233"/>
      <c r="AZH167" s="233"/>
      <c r="AZI167" s="233"/>
      <c r="AZJ167" s="233"/>
      <c r="AZK167" s="233"/>
      <c r="AZL167" s="233"/>
      <c r="AZM167" s="233"/>
      <c r="AZN167" s="233"/>
      <c r="AZO167" s="233"/>
      <c r="AZP167" s="233"/>
      <c r="AZQ167" s="233"/>
      <c r="AZR167" s="233"/>
      <c r="AZS167" s="233"/>
      <c r="AZT167" s="233"/>
      <c r="AZU167" s="233"/>
      <c r="AZV167" s="233"/>
      <c r="AZW167" s="233"/>
      <c r="AZX167" s="233"/>
      <c r="AZY167" s="233"/>
      <c r="AZZ167" s="233"/>
      <c r="BAA167" s="233"/>
      <c r="BAB167" s="233"/>
      <c r="BAC167" s="233"/>
      <c r="BAD167" s="233"/>
      <c r="BAE167" s="233"/>
      <c r="BAF167" s="233"/>
      <c r="BAG167" s="233"/>
      <c r="BAH167" s="233"/>
      <c r="BAI167" s="233"/>
      <c r="BAJ167" s="233"/>
      <c r="BAK167" s="233"/>
      <c r="BAL167" s="233"/>
      <c r="BAM167" s="233"/>
      <c r="BAN167" s="233"/>
      <c r="BAO167" s="233"/>
      <c r="BAP167" s="233"/>
      <c r="BAQ167" s="233"/>
      <c r="BAR167" s="233"/>
      <c r="BAS167" s="233"/>
      <c r="BAT167" s="233"/>
      <c r="BAU167" s="233"/>
      <c r="BAV167" s="233"/>
      <c r="BAW167" s="233"/>
      <c r="BAX167" s="233"/>
      <c r="BAY167" s="233"/>
      <c r="BAZ167" s="233"/>
      <c r="BBA167" s="233"/>
      <c r="BBB167" s="233"/>
      <c r="BBC167" s="233"/>
      <c r="BBD167" s="233"/>
      <c r="BBE167" s="233"/>
      <c r="BBF167" s="233"/>
      <c r="BBG167" s="233"/>
      <c r="BBH167" s="233"/>
      <c r="BBI167" s="233"/>
      <c r="BBJ167" s="233"/>
      <c r="BBK167" s="233"/>
      <c r="BBL167" s="233"/>
      <c r="BBM167" s="233"/>
      <c r="BBN167" s="233"/>
      <c r="BBO167" s="233"/>
      <c r="BBP167" s="233"/>
      <c r="BBQ167" s="233"/>
      <c r="BBR167" s="233"/>
      <c r="BBS167" s="233"/>
      <c r="BBT167" s="233"/>
      <c r="BBU167" s="233"/>
      <c r="BBV167" s="233"/>
      <c r="BBW167" s="233"/>
      <c r="BBX167" s="233"/>
      <c r="BBY167" s="233"/>
      <c r="BBZ167" s="233"/>
      <c r="BCA167" s="233"/>
      <c r="BCB167" s="233"/>
      <c r="BCC167" s="233"/>
      <c r="BCD167" s="233"/>
      <c r="BCE167" s="233"/>
      <c r="BCF167" s="233"/>
      <c r="BCG167" s="233"/>
      <c r="BCH167" s="233"/>
      <c r="BCI167" s="233"/>
      <c r="BCJ167" s="233"/>
      <c r="BCK167" s="233"/>
      <c r="BCL167" s="233"/>
      <c r="BCM167" s="233"/>
      <c r="BCN167" s="233"/>
      <c r="BCO167" s="233"/>
      <c r="BCP167" s="233"/>
      <c r="BCQ167" s="233"/>
      <c r="BCR167" s="233"/>
      <c r="BCS167" s="233"/>
      <c r="BCT167" s="233"/>
      <c r="BCU167" s="233"/>
      <c r="BCV167" s="233"/>
      <c r="BCW167" s="233"/>
      <c r="BCX167" s="233"/>
      <c r="BCY167" s="233"/>
      <c r="BCZ167" s="233"/>
      <c r="BDA167" s="233"/>
      <c r="BDB167" s="233"/>
      <c r="BDC167" s="233"/>
      <c r="BDD167" s="233"/>
      <c r="BDE167" s="233"/>
      <c r="BDF167" s="233"/>
      <c r="BDG167" s="233"/>
      <c r="BDH167" s="233"/>
      <c r="BDI167" s="233"/>
      <c r="BDJ167" s="233"/>
      <c r="BDK167" s="233"/>
      <c r="BDL167" s="233"/>
      <c r="BDM167" s="233"/>
      <c r="BDN167" s="233"/>
      <c r="BDO167" s="233"/>
      <c r="BDP167" s="233"/>
      <c r="BDQ167" s="233"/>
      <c r="BDR167" s="233"/>
      <c r="BDS167" s="233"/>
      <c r="BDT167" s="233"/>
      <c r="BDU167" s="233"/>
      <c r="BDV167" s="233"/>
      <c r="BDW167" s="233"/>
      <c r="BDX167" s="233"/>
      <c r="BDY167" s="233"/>
      <c r="BDZ167" s="233"/>
      <c r="BEA167" s="233"/>
      <c r="BEB167" s="233"/>
      <c r="BEC167" s="233"/>
      <c r="BED167" s="233"/>
      <c r="BEE167" s="233"/>
      <c r="BEF167" s="233"/>
      <c r="BEG167" s="233"/>
      <c r="BEH167" s="233"/>
      <c r="BEI167" s="233"/>
      <c r="BEJ167" s="233"/>
      <c r="BEK167" s="233"/>
      <c r="BEL167" s="233"/>
      <c r="BEM167" s="233"/>
      <c r="BEN167" s="233"/>
      <c r="BEO167" s="233"/>
      <c r="BEP167" s="233"/>
      <c r="BEQ167" s="233"/>
      <c r="BER167" s="233"/>
      <c r="BES167" s="233"/>
      <c r="BET167" s="233"/>
      <c r="BEU167" s="233"/>
      <c r="BEV167" s="233"/>
      <c r="BEW167" s="233"/>
      <c r="BEX167" s="233"/>
      <c r="BEY167" s="233"/>
      <c r="BEZ167" s="233"/>
      <c r="BFA167" s="233"/>
      <c r="BFB167" s="233"/>
      <c r="BFC167" s="233"/>
      <c r="BFD167" s="233"/>
      <c r="BFE167" s="233"/>
      <c r="BFF167" s="233"/>
      <c r="BFG167" s="233"/>
      <c r="BFH167" s="233"/>
      <c r="BFI167" s="233"/>
      <c r="BFJ167" s="233"/>
      <c r="BFK167" s="233"/>
      <c r="BFL167" s="233"/>
      <c r="BFM167" s="233"/>
      <c r="BFN167" s="233"/>
      <c r="BFO167" s="233"/>
      <c r="BFP167" s="233"/>
      <c r="BFQ167" s="233"/>
      <c r="BFR167" s="233"/>
      <c r="BFS167" s="233"/>
      <c r="BFT167" s="233"/>
      <c r="BFU167" s="233"/>
      <c r="BFV167" s="233"/>
      <c r="BFW167" s="233"/>
      <c r="BFX167" s="233"/>
      <c r="BFY167" s="233"/>
      <c r="BFZ167" s="233"/>
      <c r="BGA167" s="233"/>
      <c r="BGB167" s="233"/>
      <c r="BGC167" s="233"/>
      <c r="BGD167" s="233"/>
      <c r="BGE167" s="233"/>
      <c r="BGF167" s="233"/>
      <c r="BGG167" s="233"/>
      <c r="BGH167" s="233"/>
      <c r="BGI167" s="233"/>
      <c r="BGJ167" s="233"/>
      <c r="BGK167" s="233"/>
      <c r="BGL167" s="233"/>
      <c r="BGM167" s="233"/>
      <c r="BGN167" s="233"/>
      <c r="BGO167" s="233"/>
      <c r="BGP167" s="233"/>
      <c r="BGQ167" s="233"/>
      <c r="BGR167" s="233"/>
      <c r="BGS167" s="233"/>
      <c r="BGT167" s="233"/>
      <c r="BGU167" s="233"/>
      <c r="BGV167" s="233"/>
      <c r="BGW167" s="233"/>
      <c r="BGX167" s="233"/>
      <c r="BGY167" s="233"/>
      <c r="BGZ167" s="233"/>
      <c r="BHA167" s="233"/>
      <c r="BHB167" s="233"/>
      <c r="BHC167" s="233"/>
      <c r="BHD167" s="233"/>
      <c r="BHE167" s="233"/>
      <c r="BHF167" s="233"/>
      <c r="BHG167" s="233"/>
      <c r="BHH167" s="233"/>
      <c r="BHI167" s="233"/>
      <c r="BHJ167" s="233"/>
      <c r="BHK167" s="233"/>
      <c r="BHL167" s="233"/>
      <c r="BHM167" s="233"/>
      <c r="BHN167" s="233"/>
      <c r="BHO167" s="233"/>
      <c r="BHP167" s="233"/>
      <c r="BHQ167" s="233"/>
      <c r="BHR167" s="233"/>
      <c r="BHS167" s="233"/>
      <c r="BHT167" s="233"/>
      <c r="BHU167" s="233"/>
      <c r="BHV167" s="233"/>
      <c r="BHW167" s="233"/>
      <c r="BHX167" s="233"/>
      <c r="BHY167" s="233"/>
      <c r="BHZ167" s="233"/>
      <c r="BIA167" s="233"/>
      <c r="BIB167" s="233"/>
      <c r="BIC167" s="233"/>
      <c r="BID167" s="233"/>
      <c r="BIE167" s="233"/>
      <c r="BIF167" s="233"/>
      <c r="BIG167" s="233"/>
      <c r="BIH167" s="233"/>
      <c r="BII167" s="233"/>
      <c r="BIJ167" s="233"/>
      <c r="BIK167" s="233"/>
      <c r="BIL167" s="233"/>
      <c r="BIM167" s="233"/>
      <c r="BIN167" s="233"/>
      <c r="BIO167" s="233"/>
      <c r="BIP167" s="233"/>
      <c r="BIQ167" s="233"/>
      <c r="BIR167" s="233"/>
      <c r="BIS167" s="233"/>
      <c r="BIT167" s="233"/>
      <c r="BIU167" s="233"/>
      <c r="BIV167" s="233"/>
      <c r="BIW167" s="233"/>
      <c r="BIX167" s="233"/>
      <c r="BIY167" s="233"/>
      <c r="BIZ167" s="233"/>
      <c r="BJA167" s="233"/>
      <c r="BJB167" s="233"/>
      <c r="BJC167" s="233"/>
      <c r="BJD167" s="233"/>
      <c r="BJE167" s="233"/>
      <c r="BJF167" s="233"/>
      <c r="BJG167" s="233"/>
      <c r="BJH167" s="233"/>
      <c r="BJI167" s="233"/>
      <c r="BJJ167" s="233"/>
      <c r="BJK167" s="233"/>
      <c r="BJL167" s="233"/>
      <c r="BJM167" s="233"/>
      <c r="BJN167" s="233"/>
      <c r="BJO167" s="233"/>
      <c r="BJP167" s="233"/>
      <c r="BJQ167" s="233"/>
      <c r="BJR167" s="233"/>
      <c r="BJS167" s="233"/>
      <c r="BJT167" s="233"/>
      <c r="BJU167" s="233"/>
      <c r="BJV167" s="233"/>
      <c r="BJW167" s="233"/>
      <c r="BJX167" s="233"/>
      <c r="BJY167" s="233"/>
      <c r="BJZ167" s="233"/>
      <c r="BKA167" s="233"/>
      <c r="BKB167" s="233"/>
      <c r="BKC167" s="233"/>
      <c r="BKD167" s="233"/>
      <c r="BKE167" s="233"/>
      <c r="BKF167" s="233"/>
      <c r="BKG167" s="233"/>
      <c r="BKH167" s="233"/>
      <c r="BKI167" s="233"/>
      <c r="BKJ167" s="233"/>
      <c r="BKK167" s="233"/>
      <c r="BKL167" s="233"/>
      <c r="BKM167" s="233"/>
      <c r="BKN167" s="233"/>
      <c r="BKO167" s="233"/>
      <c r="BKP167" s="233"/>
      <c r="BKQ167" s="233"/>
      <c r="BKR167" s="233"/>
      <c r="BKS167" s="233"/>
      <c r="BKT167" s="233"/>
      <c r="BKU167" s="233"/>
      <c r="BKV167" s="233"/>
      <c r="BKW167" s="233"/>
      <c r="BKX167" s="233"/>
      <c r="BKY167" s="233"/>
      <c r="BKZ167" s="233"/>
      <c r="BLA167" s="233"/>
      <c r="BLB167" s="233"/>
      <c r="BLC167" s="233"/>
      <c r="BLD167" s="233"/>
      <c r="BLE167" s="233"/>
      <c r="BLF167" s="233"/>
      <c r="BLG167" s="233"/>
      <c r="BLH167" s="233"/>
      <c r="BLI167" s="233"/>
      <c r="BLJ167" s="233"/>
      <c r="BLK167" s="233"/>
      <c r="BLL167" s="233"/>
      <c r="BLM167" s="233"/>
      <c r="BLN167" s="233"/>
      <c r="BLO167" s="233"/>
      <c r="BLP167" s="233"/>
      <c r="BLQ167" s="233"/>
      <c r="BLR167" s="233"/>
      <c r="BLS167" s="233"/>
      <c r="BLT167" s="233"/>
      <c r="BLU167" s="233"/>
      <c r="BLV167" s="233"/>
      <c r="BLW167" s="233"/>
      <c r="BLX167" s="233"/>
      <c r="BLY167" s="233"/>
      <c r="BLZ167" s="233"/>
      <c r="BMA167" s="233"/>
      <c r="BMB167" s="233"/>
      <c r="BMC167" s="233"/>
      <c r="BMD167" s="233"/>
      <c r="BME167" s="233"/>
      <c r="BMF167" s="233"/>
      <c r="BMG167" s="233"/>
      <c r="BMH167" s="233"/>
      <c r="BMI167" s="233"/>
      <c r="BMJ167" s="233"/>
      <c r="BMK167" s="233"/>
      <c r="BML167" s="233"/>
      <c r="BMM167" s="233"/>
      <c r="BMN167" s="233"/>
      <c r="BMO167" s="233"/>
      <c r="BMP167" s="233"/>
      <c r="BMQ167" s="233"/>
      <c r="BMR167" s="233"/>
      <c r="BMS167" s="233"/>
      <c r="BMT167" s="233"/>
      <c r="BMU167" s="233"/>
      <c r="BMV167" s="233"/>
      <c r="BMW167" s="233"/>
      <c r="BMX167" s="233"/>
      <c r="BMY167" s="233"/>
      <c r="BMZ167" s="233"/>
      <c r="BNA167" s="233"/>
      <c r="BNB167" s="233"/>
      <c r="BNC167" s="233"/>
      <c r="BND167" s="233"/>
      <c r="BNE167" s="233"/>
      <c r="BNF167" s="233"/>
      <c r="BNG167" s="233"/>
      <c r="BNH167" s="233"/>
      <c r="BNI167" s="233"/>
      <c r="BNJ167" s="233"/>
      <c r="BNK167" s="233"/>
      <c r="BNL167" s="233"/>
      <c r="BNM167" s="233"/>
      <c r="BNN167" s="233"/>
      <c r="BNO167" s="233"/>
      <c r="BNP167" s="233"/>
      <c r="BNQ167" s="233"/>
      <c r="BNR167" s="233"/>
      <c r="BNS167" s="233"/>
      <c r="BNT167" s="233"/>
      <c r="BNU167" s="233"/>
      <c r="BNV167" s="233"/>
      <c r="BNW167" s="233"/>
      <c r="BNX167" s="233"/>
      <c r="BNY167" s="233"/>
      <c r="BNZ167" s="233"/>
      <c r="BOA167" s="233"/>
      <c r="BOB167" s="233"/>
      <c r="BOC167" s="233"/>
      <c r="BOD167" s="233"/>
      <c r="BOE167" s="233"/>
      <c r="BOF167" s="233"/>
      <c r="BOG167" s="233"/>
      <c r="BOH167" s="233"/>
      <c r="BOI167" s="233"/>
      <c r="BOJ167" s="233"/>
      <c r="BOK167" s="233"/>
      <c r="BOL167" s="233"/>
      <c r="BOM167" s="233"/>
      <c r="BON167" s="233"/>
      <c r="BOO167" s="233"/>
      <c r="BOP167" s="233"/>
      <c r="BOQ167" s="233"/>
      <c r="BOR167" s="233"/>
      <c r="BOS167" s="233"/>
      <c r="BOT167" s="233"/>
      <c r="BOU167" s="233"/>
      <c r="BOV167" s="233"/>
      <c r="BOW167" s="233"/>
      <c r="BOX167" s="233"/>
      <c r="BOY167" s="233"/>
      <c r="BOZ167" s="233"/>
      <c r="BPA167" s="233"/>
      <c r="BPB167" s="233"/>
      <c r="BPC167" s="233"/>
      <c r="BPD167" s="233"/>
      <c r="BPE167" s="233"/>
      <c r="BPF167" s="233"/>
      <c r="BPG167" s="233"/>
      <c r="BPH167" s="233"/>
      <c r="BPI167" s="233"/>
      <c r="BPJ167" s="233"/>
      <c r="BPK167" s="233"/>
      <c r="BPL167" s="233"/>
      <c r="BPM167" s="233"/>
      <c r="BPN167" s="233"/>
      <c r="BPO167" s="233"/>
      <c r="BPP167" s="233"/>
      <c r="BPQ167" s="233"/>
      <c r="BPR167" s="233"/>
      <c r="BPS167" s="233"/>
      <c r="BPT167" s="233"/>
      <c r="BPU167" s="233"/>
      <c r="BPV167" s="233"/>
      <c r="BPW167" s="233"/>
      <c r="BPX167" s="233"/>
      <c r="BPY167" s="233"/>
      <c r="BPZ167" s="233"/>
      <c r="BQA167" s="233"/>
      <c r="BQB167" s="233"/>
      <c r="BQC167" s="233"/>
      <c r="BQD167" s="233"/>
      <c r="BQE167" s="233"/>
      <c r="BQF167" s="233"/>
      <c r="BQG167" s="233"/>
      <c r="BQH167" s="233"/>
      <c r="BQI167" s="233"/>
      <c r="BQJ167" s="233"/>
      <c r="BQK167" s="233"/>
      <c r="BQL167" s="233"/>
      <c r="BQM167" s="233"/>
      <c r="BQN167" s="233"/>
      <c r="BQO167" s="233"/>
      <c r="BQP167" s="233"/>
      <c r="BQQ167" s="233"/>
      <c r="BQR167" s="233"/>
      <c r="BQS167" s="233"/>
      <c r="BQT167" s="233"/>
      <c r="BQU167" s="233"/>
      <c r="BQV167" s="233"/>
      <c r="BQW167" s="233"/>
      <c r="BQX167" s="233"/>
      <c r="BQY167" s="233"/>
      <c r="BQZ167" s="233"/>
      <c r="BRA167" s="233"/>
      <c r="BRB167" s="233"/>
      <c r="BRC167" s="233"/>
      <c r="BRD167" s="233"/>
      <c r="BRE167" s="233"/>
      <c r="BRF167" s="233"/>
      <c r="BRG167" s="233"/>
      <c r="BRH167" s="233"/>
      <c r="BRI167" s="233"/>
      <c r="BRJ167" s="233"/>
      <c r="BRK167" s="233"/>
      <c r="BRL167" s="233"/>
      <c r="BRM167" s="233"/>
      <c r="BRN167" s="233"/>
      <c r="BRO167" s="233"/>
      <c r="BRP167" s="233"/>
      <c r="BRQ167" s="233"/>
      <c r="BRR167" s="233"/>
      <c r="BRS167" s="233"/>
      <c r="BRT167" s="233"/>
      <c r="BRU167" s="233"/>
      <c r="BRV167" s="233"/>
      <c r="BRW167" s="233"/>
      <c r="BRX167" s="233"/>
      <c r="BRY167" s="233"/>
      <c r="BRZ167" s="233"/>
      <c r="BSA167" s="233"/>
      <c r="BSB167" s="233"/>
      <c r="BSC167" s="233"/>
      <c r="BSD167" s="233"/>
      <c r="BSE167" s="233"/>
      <c r="BSF167" s="233"/>
      <c r="BSG167" s="233"/>
      <c r="BSH167" s="233"/>
      <c r="BSI167" s="233"/>
      <c r="BSJ167" s="233"/>
      <c r="BSK167" s="233"/>
      <c r="BSL167" s="233"/>
      <c r="BSM167" s="233"/>
      <c r="BSN167" s="233"/>
      <c r="BSO167" s="233"/>
      <c r="BSP167" s="233"/>
      <c r="BSQ167" s="233"/>
      <c r="BSR167" s="233"/>
      <c r="BSS167" s="233"/>
      <c r="BST167" s="233"/>
      <c r="BSU167" s="233"/>
      <c r="BSV167" s="233"/>
      <c r="BSW167" s="233"/>
      <c r="BSX167" s="233"/>
      <c r="BSY167" s="233"/>
      <c r="BSZ167" s="233"/>
      <c r="BTA167" s="233"/>
      <c r="BTB167" s="233"/>
      <c r="BTC167" s="233"/>
      <c r="BTD167" s="233"/>
      <c r="BTE167" s="233"/>
      <c r="BTF167" s="233"/>
      <c r="BTG167" s="233"/>
      <c r="BTH167" s="233"/>
      <c r="BTI167" s="233"/>
      <c r="BTJ167" s="233"/>
      <c r="BTK167" s="233"/>
      <c r="BTL167" s="233"/>
      <c r="BTM167" s="233"/>
      <c r="BTN167" s="233"/>
      <c r="BTO167" s="233"/>
      <c r="BTP167" s="233"/>
      <c r="BTQ167" s="233"/>
      <c r="BTR167" s="233"/>
      <c r="BTS167" s="233"/>
      <c r="BTT167" s="233"/>
      <c r="BTU167" s="233"/>
      <c r="BTV167" s="233"/>
      <c r="BTW167" s="233"/>
      <c r="BTX167" s="233"/>
      <c r="BTY167" s="233"/>
      <c r="BTZ167" s="233"/>
      <c r="BUA167" s="233"/>
      <c r="BUB167" s="233"/>
      <c r="BUC167" s="233"/>
      <c r="BUD167" s="233"/>
      <c r="BUE167" s="233"/>
      <c r="BUF167" s="233"/>
      <c r="BUG167" s="233"/>
      <c r="BUH167" s="233"/>
      <c r="BUI167" s="233"/>
      <c r="BUJ167" s="233"/>
      <c r="BUK167" s="233"/>
      <c r="BUL167" s="233"/>
      <c r="BUM167" s="233"/>
      <c r="BUN167" s="233"/>
      <c r="BUO167" s="233"/>
      <c r="BUP167" s="233"/>
      <c r="BUQ167" s="233"/>
      <c r="BUR167" s="233"/>
      <c r="BUS167" s="233"/>
      <c r="BUT167" s="233"/>
      <c r="BUU167" s="233"/>
      <c r="BUV167" s="233"/>
      <c r="BUW167" s="233"/>
      <c r="BUX167" s="233"/>
      <c r="BUY167" s="233"/>
      <c r="BUZ167" s="233"/>
      <c r="BVA167" s="233"/>
      <c r="BVB167" s="233"/>
      <c r="BVC167" s="233"/>
      <c r="BVD167" s="233"/>
      <c r="BVE167" s="233"/>
      <c r="BVF167" s="233"/>
      <c r="BVG167" s="233"/>
      <c r="BVH167" s="233"/>
      <c r="BVI167" s="233"/>
      <c r="BVJ167" s="233"/>
      <c r="BVK167" s="233"/>
      <c r="BVL167" s="233"/>
      <c r="BVM167" s="233"/>
      <c r="BVN167" s="233"/>
      <c r="BVO167" s="233"/>
      <c r="BVP167" s="233"/>
      <c r="BVQ167" s="233"/>
      <c r="BVR167" s="233"/>
      <c r="BVS167" s="233"/>
      <c r="BVT167" s="233"/>
      <c r="BVU167" s="233"/>
      <c r="BVV167" s="233"/>
      <c r="BVW167" s="233"/>
      <c r="BVX167" s="233"/>
      <c r="BVY167" s="233"/>
      <c r="BVZ167" s="233"/>
      <c r="BWA167" s="233"/>
      <c r="BWB167" s="233"/>
      <c r="BWC167" s="233"/>
      <c r="BWD167" s="233"/>
      <c r="BWE167" s="233"/>
      <c r="BWF167" s="233"/>
      <c r="BWG167" s="233"/>
      <c r="BWH167" s="233"/>
      <c r="BWI167" s="233"/>
      <c r="BWJ167" s="233"/>
      <c r="BWK167" s="233"/>
      <c r="BWL167" s="233"/>
      <c r="BWM167" s="233"/>
      <c r="BWN167" s="233"/>
      <c r="BWO167" s="233"/>
      <c r="BWP167" s="233"/>
      <c r="BWQ167" s="233"/>
      <c r="BWR167" s="233"/>
      <c r="BWS167" s="233"/>
      <c r="BWT167" s="233"/>
      <c r="BWU167" s="233"/>
      <c r="BWV167" s="233"/>
      <c r="BWW167" s="233"/>
      <c r="BWX167" s="233"/>
      <c r="BWY167" s="233"/>
      <c r="BWZ167" s="233"/>
      <c r="BXA167" s="233"/>
      <c r="BXB167" s="233"/>
      <c r="BXC167" s="233"/>
      <c r="BXD167" s="233"/>
      <c r="BXE167" s="233"/>
      <c r="BXF167" s="233"/>
      <c r="BXG167" s="233"/>
      <c r="BXH167" s="233"/>
      <c r="BXI167" s="233"/>
      <c r="BXJ167" s="233"/>
      <c r="BXK167" s="233"/>
      <c r="BXL167" s="233"/>
      <c r="BXM167" s="233"/>
      <c r="BXN167" s="233"/>
      <c r="BXO167" s="233"/>
      <c r="BXP167" s="233"/>
      <c r="BXQ167" s="233"/>
      <c r="BXR167" s="233"/>
      <c r="BXS167" s="233"/>
      <c r="BXT167" s="233"/>
      <c r="BXU167" s="233"/>
      <c r="BXV167" s="233"/>
      <c r="BXW167" s="233"/>
      <c r="BXX167" s="233"/>
      <c r="BXY167" s="233"/>
      <c r="BXZ167" s="233"/>
      <c r="BYA167" s="233"/>
      <c r="BYB167" s="233"/>
      <c r="BYC167" s="233"/>
      <c r="BYD167" s="233"/>
      <c r="BYE167" s="233"/>
      <c r="BYF167" s="233"/>
      <c r="BYG167" s="233"/>
      <c r="BYH167" s="233"/>
      <c r="BYI167" s="233"/>
      <c r="BYJ167" s="233"/>
      <c r="BYK167" s="233"/>
      <c r="BYL167" s="233"/>
      <c r="BYM167" s="233"/>
      <c r="BYN167" s="233"/>
      <c r="BYO167" s="233"/>
      <c r="BYP167" s="233"/>
      <c r="BYQ167" s="233"/>
      <c r="BYR167" s="233"/>
      <c r="BYS167" s="233"/>
      <c r="BYT167" s="233"/>
      <c r="BYU167" s="233"/>
      <c r="BYV167" s="233"/>
      <c r="BYW167" s="233"/>
      <c r="BYX167" s="233"/>
      <c r="BYY167" s="233"/>
      <c r="BYZ167" s="233"/>
      <c r="BZA167" s="233"/>
      <c r="BZB167" s="233"/>
      <c r="BZC167" s="233"/>
      <c r="BZD167" s="233"/>
      <c r="BZE167" s="233"/>
      <c r="BZF167" s="233"/>
      <c r="BZG167" s="233"/>
      <c r="BZH167" s="233"/>
      <c r="BZI167" s="233"/>
      <c r="BZJ167" s="233"/>
      <c r="BZK167" s="233"/>
      <c r="BZL167" s="233"/>
      <c r="BZM167" s="233"/>
      <c r="BZN167" s="233"/>
      <c r="BZO167" s="233"/>
      <c r="BZP167" s="233"/>
      <c r="BZQ167" s="233"/>
      <c r="BZR167" s="233"/>
      <c r="BZS167" s="233"/>
      <c r="BZT167" s="233"/>
      <c r="BZU167" s="233"/>
      <c r="BZV167" s="233"/>
      <c r="BZW167" s="233"/>
      <c r="BZX167" s="233"/>
      <c r="BZY167" s="233"/>
      <c r="BZZ167" s="233"/>
      <c r="CAA167" s="233"/>
      <c r="CAB167" s="233"/>
      <c r="CAC167" s="233"/>
      <c r="CAD167" s="233"/>
      <c r="CAE167" s="233"/>
      <c r="CAF167" s="233"/>
      <c r="CAG167" s="233"/>
      <c r="CAH167" s="233"/>
      <c r="CAI167" s="233"/>
      <c r="CAJ167" s="233"/>
      <c r="CAK167" s="233"/>
      <c r="CAL167" s="233"/>
      <c r="CAM167" s="233"/>
      <c r="CAN167" s="233"/>
      <c r="CAO167" s="233"/>
      <c r="CAP167" s="233"/>
      <c r="CAQ167" s="233"/>
      <c r="CAR167" s="233"/>
      <c r="CAS167" s="233"/>
      <c r="CAT167" s="233"/>
      <c r="CAU167" s="233"/>
      <c r="CAV167" s="233"/>
      <c r="CAW167" s="233"/>
      <c r="CAX167" s="233"/>
      <c r="CAY167" s="233"/>
      <c r="CAZ167" s="233"/>
      <c r="CBA167" s="233"/>
      <c r="CBB167" s="233"/>
      <c r="CBC167" s="233"/>
      <c r="CBD167" s="233"/>
      <c r="CBE167" s="233"/>
      <c r="CBF167" s="233"/>
      <c r="CBG167" s="233"/>
      <c r="CBH167" s="233"/>
      <c r="CBI167" s="233"/>
      <c r="CBJ167" s="233"/>
      <c r="CBK167" s="233"/>
      <c r="CBL167" s="233"/>
      <c r="CBM167" s="233"/>
      <c r="CBN167" s="233"/>
      <c r="CBO167" s="233"/>
      <c r="CBP167" s="233"/>
      <c r="CBQ167" s="233"/>
      <c r="CBR167" s="233"/>
      <c r="CBS167" s="233"/>
      <c r="CBT167" s="233"/>
      <c r="CBU167" s="233"/>
      <c r="CBV167" s="233"/>
      <c r="CBW167" s="233"/>
      <c r="CBX167" s="233"/>
      <c r="CBY167" s="233"/>
      <c r="CBZ167" s="233"/>
      <c r="CCA167" s="233"/>
      <c r="CCB167" s="233"/>
      <c r="CCC167" s="233"/>
      <c r="CCD167" s="233"/>
      <c r="CCE167" s="233"/>
      <c r="CCF167" s="233"/>
      <c r="CCG167" s="233"/>
      <c r="CCH167" s="233"/>
      <c r="CCI167" s="233"/>
      <c r="CCJ167" s="233"/>
      <c r="CCK167" s="233"/>
      <c r="CCL167" s="233"/>
      <c r="CCM167" s="233"/>
      <c r="CCN167" s="233"/>
      <c r="CCO167" s="233"/>
      <c r="CCP167" s="233"/>
      <c r="CCQ167" s="233"/>
      <c r="CCR167" s="233"/>
      <c r="CCS167" s="233"/>
      <c r="CCT167" s="233"/>
      <c r="CCU167" s="233"/>
      <c r="CCV167" s="233"/>
      <c r="CCW167" s="233"/>
      <c r="CCX167" s="233"/>
      <c r="CCY167" s="233"/>
      <c r="CCZ167" s="233"/>
      <c r="CDA167" s="233"/>
      <c r="CDB167" s="233"/>
      <c r="CDC167" s="233"/>
      <c r="CDD167" s="233"/>
      <c r="CDE167" s="233"/>
      <c r="CDF167" s="233"/>
      <c r="CDG167" s="233"/>
      <c r="CDH167" s="233"/>
      <c r="CDI167" s="233"/>
      <c r="CDJ167" s="233"/>
      <c r="CDK167" s="233"/>
      <c r="CDL167" s="233"/>
      <c r="CDM167" s="233"/>
      <c r="CDN167" s="233"/>
      <c r="CDO167" s="233"/>
      <c r="CDP167" s="233"/>
      <c r="CDQ167" s="233"/>
      <c r="CDR167" s="233"/>
      <c r="CDS167" s="233"/>
      <c r="CDT167" s="233"/>
      <c r="CDU167" s="233"/>
      <c r="CDV167" s="233"/>
      <c r="CDW167" s="233"/>
      <c r="CDX167" s="233"/>
      <c r="CDY167" s="233"/>
      <c r="CDZ167" s="233"/>
      <c r="CEA167" s="233"/>
      <c r="CEB167" s="233"/>
      <c r="CEC167" s="233"/>
      <c r="CED167" s="233"/>
      <c r="CEE167" s="233"/>
      <c r="CEF167" s="233"/>
      <c r="CEG167" s="233"/>
      <c r="CEH167" s="233"/>
      <c r="CEI167" s="233"/>
      <c r="CEJ167" s="233"/>
      <c r="CEK167" s="233"/>
      <c r="CEL167" s="233"/>
      <c r="CEM167" s="233"/>
      <c r="CEN167" s="233"/>
      <c r="CEO167" s="233"/>
      <c r="CEP167" s="233"/>
      <c r="CEQ167" s="233"/>
      <c r="CER167" s="233"/>
      <c r="CES167" s="233"/>
      <c r="CET167" s="233"/>
      <c r="CEU167" s="233"/>
      <c r="CEV167" s="233"/>
      <c r="CEW167" s="233"/>
      <c r="CEX167" s="233"/>
      <c r="CEY167" s="233"/>
      <c r="CEZ167" s="233"/>
      <c r="CFA167" s="233"/>
      <c r="CFB167" s="233"/>
      <c r="CFC167" s="233"/>
      <c r="CFD167" s="233"/>
      <c r="CFE167" s="233"/>
      <c r="CFF167" s="233"/>
      <c r="CFG167" s="233"/>
      <c r="CFH167" s="233"/>
      <c r="CFI167" s="233"/>
      <c r="CFJ167" s="233"/>
      <c r="CFK167" s="233"/>
      <c r="CFL167" s="233"/>
      <c r="CFM167" s="233"/>
      <c r="CFN167" s="233"/>
      <c r="CFO167" s="233"/>
      <c r="CFP167" s="233"/>
      <c r="CFQ167" s="233"/>
      <c r="CFR167" s="233"/>
      <c r="CFS167" s="233"/>
      <c r="CFT167" s="233"/>
      <c r="CFU167" s="233"/>
      <c r="CFV167" s="233"/>
      <c r="CFW167" s="233"/>
      <c r="CFX167" s="233"/>
      <c r="CFY167" s="233"/>
      <c r="CFZ167" s="233"/>
      <c r="CGA167" s="233"/>
      <c r="CGB167" s="233"/>
      <c r="CGC167" s="233"/>
      <c r="CGD167" s="233"/>
      <c r="CGE167" s="233"/>
      <c r="CGF167" s="233"/>
      <c r="CGG167" s="233"/>
      <c r="CGH167" s="233"/>
      <c r="CGI167" s="233"/>
      <c r="CGJ167" s="233"/>
      <c r="CGK167" s="233"/>
      <c r="CGL167" s="233"/>
      <c r="CGM167" s="233"/>
      <c r="CGN167" s="233"/>
      <c r="CGO167" s="233"/>
      <c r="CGP167" s="233"/>
      <c r="CGQ167" s="233"/>
      <c r="CGR167" s="233"/>
      <c r="CGS167" s="233"/>
      <c r="CGT167" s="233"/>
      <c r="CGU167" s="233"/>
      <c r="CGV167" s="233"/>
      <c r="CGW167" s="233"/>
      <c r="CGX167" s="233"/>
      <c r="CGY167" s="233"/>
      <c r="CGZ167" s="233"/>
      <c r="CHA167" s="233"/>
      <c r="CHB167" s="233"/>
      <c r="CHC167" s="233"/>
      <c r="CHD167" s="233"/>
      <c r="CHE167" s="233"/>
      <c r="CHF167" s="233"/>
      <c r="CHG167" s="233"/>
      <c r="CHH167" s="233"/>
      <c r="CHI167" s="233"/>
      <c r="CHJ167" s="233"/>
      <c r="CHK167" s="233"/>
      <c r="CHL167" s="233"/>
      <c r="CHM167" s="233"/>
      <c r="CHN167" s="233"/>
      <c r="CHO167" s="233"/>
      <c r="CHP167" s="233"/>
      <c r="CHQ167" s="233"/>
      <c r="CHR167" s="233"/>
      <c r="CHS167" s="233"/>
      <c r="CHT167" s="233"/>
      <c r="CHU167" s="233"/>
      <c r="CHV167" s="233"/>
      <c r="CHW167" s="233"/>
      <c r="CHX167" s="233"/>
      <c r="CHY167" s="233"/>
      <c r="CHZ167" s="233"/>
      <c r="CIA167" s="233"/>
      <c r="CIB167" s="233"/>
      <c r="CIC167" s="233"/>
      <c r="CID167" s="233"/>
      <c r="CIE167" s="233"/>
      <c r="CIF167" s="233"/>
      <c r="CIG167" s="233"/>
      <c r="CIH167" s="233"/>
      <c r="CII167" s="233"/>
      <c r="CIJ167" s="233"/>
      <c r="CIK167" s="233"/>
      <c r="CIL167" s="233"/>
      <c r="CIM167" s="233"/>
      <c r="CIN167" s="233"/>
      <c r="CIO167" s="233"/>
      <c r="CIP167" s="233"/>
      <c r="CIQ167" s="233"/>
      <c r="CIR167" s="233"/>
      <c r="CIS167" s="233"/>
      <c r="CIT167" s="233"/>
      <c r="CIU167" s="233"/>
      <c r="CIV167" s="233"/>
      <c r="CIW167" s="233"/>
      <c r="CIX167" s="233"/>
      <c r="CIY167" s="233"/>
      <c r="CIZ167" s="233"/>
      <c r="CJA167" s="233"/>
      <c r="CJB167" s="233"/>
      <c r="CJC167" s="233"/>
      <c r="CJD167" s="233"/>
      <c r="CJE167" s="233"/>
      <c r="CJF167" s="233"/>
      <c r="CJG167" s="233"/>
      <c r="CJH167" s="233"/>
      <c r="CJI167" s="233"/>
      <c r="CJJ167" s="233"/>
      <c r="CJK167" s="233"/>
      <c r="CJL167" s="233"/>
      <c r="CJM167" s="233"/>
      <c r="CJN167" s="233"/>
      <c r="CJO167" s="233"/>
      <c r="CJP167" s="233"/>
      <c r="CJQ167" s="233"/>
      <c r="CJR167" s="233"/>
      <c r="CJS167" s="233"/>
      <c r="CJT167" s="233"/>
      <c r="CJU167" s="233"/>
      <c r="CJV167" s="233"/>
      <c r="CJW167" s="233"/>
      <c r="CJX167" s="233"/>
      <c r="CJY167" s="233"/>
      <c r="CJZ167" s="233"/>
      <c r="CKA167" s="233"/>
      <c r="CKB167" s="233"/>
      <c r="CKC167" s="233"/>
      <c r="CKD167" s="233"/>
      <c r="CKE167" s="233"/>
      <c r="CKF167" s="233"/>
      <c r="CKG167" s="233"/>
      <c r="CKH167" s="233"/>
      <c r="CKI167" s="233"/>
      <c r="CKJ167" s="233"/>
      <c r="CKK167" s="233"/>
      <c r="CKL167" s="233"/>
      <c r="CKM167" s="233"/>
      <c r="CKN167" s="233"/>
      <c r="CKO167" s="233"/>
      <c r="CKP167" s="233"/>
      <c r="CKQ167" s="233"/>
      <c r="CKR167" s="233"/>
      <c r="CKS167" s="233"/>
      <c r="CKT167" s="233"/>
      <c r="CKU167" s="233"/>
      <c r="CKV167" s="233"/>
      <c r="CKW167" s="233"/>
      <c r="CKX167" s="233"/>
      <c r="CKY167" s="233"/>
      <c r="CKZ167" s="233"/>
      <c r="CLA167" s="233"/>
      <c r="CLB167" s="233"/>
      <c r="CLC167" s="233"/>
      <c r="CLD167" s="233"/>
      <c r="CLE167" s="233"/>
      <c r="CLF167" s="233"/>
      <c r="CLG167" s="233"/>
      <c r="CLH167" s="233"/>
      <c r="CLI167" s="233"/>
      <c r="CLJ167" s="233"/>
      <c r="CLK167" s="233"/>
      <c r="CLL167" s="233"/>
      <c r="CLM167" s="233"/>
      <c r="CLN167" s="233"/>
      <c r="CLO167" s="233"/>
      <c r="CLP167" s="233"/>
      <c r="CLQ167" s="233"/>
      <c r="CLR167" s="233"/>
      <c r="CLS167" s="233"/>
      <c r="CLT167" s="233"/>
      <c r="CLU167" s="233"/>
      <c r="CLV167" s="233"/>
      <c r="CLW167" s="233"/>
      <c r="CLX167" s="233"/>
      <c r="CLY167" s="233"/>
      <c r="CLZ167" s="233"/>
      <c r="CMA167" s="233"/>
      <c r="CMB167" s="233"/>
      <c r="CMC167" s="233"/>
      <c r="CMD167" s="233"/>
      <c r="CME167" s="233"/>
      <c r="CMF167" s="233"/>
      <c r="CMG167" s="233"/>
      <c r="CMH167" s="233"/>
      <c r="CMI167" s="233"/>
      <c r="CMJ167" s="233"/>
      <c r="CMK167" s="233"/>
      <c r="CML167" s="233"/>
      <c r="CMM167" s="233"/>
      <c r="CMN167" s="233"/>
      <c r="CMO167" s="233"/>
      <c r="CMP167" s="233"/>
      <c r="CMQ167" s="233"/>
      <c r="CMR167" s="233"/>
      <c r="CMS167" s="233"/>
      <c r="CMT167" s="233"/>
      <c r="CMU167" s="233"/>
      <c r="CMV167" s="233"/>
      <c r="CMW167" s="233"/>
      <c r="CMX167" s="233"/>
      <c r="CMY167" s="233"/>
      <c r="CMZ167" s="233"/>
      <c r="CNA167" s="233"/>
      <c r="CNB167" s="233"/>
      <c r="CNC167" s="233"/>
      <c r="CND167" s="233"/>
      <c r="CNE167" s="233"/>
      <c r="CNF167" s="233"/>
      <c r="CNG167" s="233"/>
      <c r="CNH167" s="233"/>
      <c r="CNI167" s="233"/>
      <c r="CNJ167" s="233"/>
      <c r="CNK167" s="233"/>
      <c r="CNL167" s="233"/>
      <c r="CNM167" s="233"/>
      <c r="CNN167" s="233"/>
      <c r="CNO167" s="233"/>
      <c r="CNP167" s="233"/>
      <c r="CNQ167" s="233"/>
      <c r="CNR167" s="233"/>
      <c r="CNS167" s="233"/>
      <c r="CNT167" s="233"/>
      <c r="CNU167" s="233"/>
      <c r="CNV167" s="233"/>
      <c r="CNW167" s="233"/>
      <c r="CNX167" s="233"/>
      <c r="CNY167" s="233"/>
      <c r="CNZ167" s="233"/>
      <c r="COA167" s="233"/>
      <c r="COB167" s="233"/>
      <c r="COC167" s="233"/>
      <c r="COD167" s="233"/>
      <c r="COE167" s="233"/>
      <c r="COF167" s="233"/>
      <c r="COG167" s="233"/>
      <c r="COH167" s="233"/>
      <c r="COI167" s="233"/>
      <c r="COJ167" s="233"/>
      <c r="COK167" s="233"/>
      <c r="COL167" s="233"/>
      <c r="COM167" s="233"/>
      <c r="CON167" s="233"/>
      <c r="COO167" s="233"/>
      <c r="COP167" s="233"/>
      <c r="COQ167" s="233"/>
      <c r="COR167" s="233"/>
      <c r="COS167" s="233"/>
      <c r="COT167" s="233"/>
      <c r="COU167" s="233"/>
      <c r="COV167" s="233"/>
      <c r="COW167" s="233"/>
      <c r="COX167" s="233"/>
      <c r="COY167" s="233"/>
      <c r="COZ167" s="233"/>
      <c r="CPA167" s="233"/>
      <c r="CPB167" s="233"/>
      <c r="CPC167" s="233"/>
      <c r="CPD167" s="233"/>
      <c r="CPE167" s="233"/>
      <c r="CPF167" s="233"/>
      <c r="CPG167" s="233"/>
      <c r="CPH167" s="233"/>
      <c r="CPI167" s="233"/>
      <c r="CPJ167" s="233"/>
      <c r="CPK167" s="233"/>
      <c r="CPL167" s="233"/>
      <c r="CPM167" s="233"/>
      <c r="CPN167" s="233"/>
      <c r="CPO167" s="233"/>
      <c r="CPP167" s="233"/>
      <c r="CPQ167" s="233"/>
      <c r="CPR167" s="233"/>
      <c r="CPS167" s="233"/>
      <c r="CPT167" s="233"/>
      <c r="CPU167" s="233"/>
      <c r="CPV167" s="233"/>
      <c r="CPW167" s="233"/>
      <c r="CPX167" s="233"/>
      <c r="CPY167" s="233"/>
      <c r="CPZ167" s="233"/>
      <c r="CQA167" s="233"/>
      <c r="CQB167" s="233"/>
      <c r="CQC167" s="233"/>
      <c r="CQD167" s="233"/>
      <c r="CQE167" s="233"/>
      <c r="CQF167" s="233"/>
      <c r="CQG167" s="233"/>
      <c r="CQH167" s="233"/>
      <c r="CQI167" s="233"/>
      <c r="CQJ167" s="233"/>
      <c r="CQK167" s="233"/>
      <c r="CQL167" s="233"/>
      <c r="CQM167" s="233"/>
      <c r="CQN167" s="233"/>
      <c r="CQO167" s="233"/>
      <c r="CQP167" s="233"/>
      <c r="CQQ167" s="233"/>
      <c r="CQR167" s="233"/>
      <c r="CQS167" s="233"/>
      <c r="CQT167" s="233"/>
      <c r="CQU167" s="233"/>
      <c r="CQV167" s="233"/>
      <c r="CQW167" s="233"/>
      <c r="CQX167" s="233"/>
      <c r="CQY167" s="233"/>
      <c r="CQZ167" s="233"/>
      <c r="CRA167" s="233"/>
      <c r="CRB167" s="233"/>
      <c r="CRC167" s="233"/>
      <c r="CRD167" s="233"/>
      <c r="CRE167" s="233"/>
      <c r="CRF167" s="233"/>
      <c r="CRG167" s="233"/>
      <c r="CRH167" s="233"/>
      <c r="CRI167" s="233"/>
      <c r="CRJ167" s="233"/>
      <c r="CRK167" s="233"/>
    </row>
    <row r="168" spans="1:2507" ht="108" customHeight="1" x14ac:dyDescent="0.25">
      <c r="A168" s="607"/>
      <c r="B168" s="610" t="s">
        <v>851</v>
      </c>
      <c r="C168" s="500" t="s">
        <v>852</v>
      </c>
      <c r="D168" s="500" t="s">
        <v>432</v>
      </c>
      <c r="E168" s="500" t="s">
        <v>433</v>
      </c>
      <c r="F168" s="500" t="s">
        <v>717</v>
      </c>
      <c r="G168" s="505" t="s">
        <v>434</v>
      </c>
      <c r="H168" s="500" t="s">
        <v>83</v>
      </c>
      <c r="I168" s="500" t="s">
        <v>83</v>
      </c>
      <c r="J168" s="303" t="s">
        <v>435</v>
      </c>
      <c r="K168" s="303" t="s">
        <v>436</v>
      </c>
      <c r="L168" s="303" t="s">
        <v>367</v>
      </c>
      <c r="M168" s="303">
        <v>9.6999999999999993</v>
      </c>
      <c r="N168" s="500" t="s">
        <v>86</v>
      </c>
      <c r="O168" s="489" t="s">
        <v>121</v>
      </c>
      <c r="P168" s="500" t="s">
        <v>437</v>
      </c>
      <c r="Q168" s="612" t="s">
        <v>89</v>
      </c>
      <c r="R168" s="612" t="s">
        <v>90</v>
      </c>
      <c r="S168" s="500" t="s">
        <v>170</v>
      </c>
      <c r="T168" s="546">
        <f>SUM(U168:U179)</f>
        <v>2295000</v>
      </c>
      <c r="U168" s="497">
        <f>V168+Y168</f>
        <v>1020000</v>
      </c>
      <c r="V168" s="497">
        <v>600000</v>
      </c>
      <c r="W168" s="500" t="s">
        <v>455</v>
      </c>
      <c r="X168" s="500" t="s">
        <v>455</v>
      </c>
      <c r="Y168" s="497">
        <v>420000</v>
      </c>
      <c r="Z168" s="500" t="s">
        <v>455</v>
      </c>
      <c r="AA168" s="500" t="s">
        <v>455</v>
      </c>
      <c r="AB168" s="497">
        <v>180000</v>
      </c>
      <c r="AC168" s="500" t="s">
        <v>92</v>
      </c>
      <c r="AD168" s="497">
        <f>U168</f>
        <v>1020000</v>
      </c>
      <c r="AE168" s="500" t="s">
        <v>171</v>
      </c>
      <c r="AF168" s="500" t="s">
        <v>171</v>
      </c>
      <c r="AG168" s="500" t="s">
        <v>171</v>
      </c>
      <c r="AH168" s="547">
        <v>45992</v>
      </c>
      <c r="AI168" s="547">
        <v>46054</v>
      </c>
      <c r="AJ168" s="549"/>
    </row>
    <row r="169" spans="1:2507" ht="60" customHeight="1" x14ac:dyDescent="0.25">
      <c r="A169" s="608"/>
      <c r="B169" s="611"/>
      <c r="C169" s="501"/>
      <c r="D169" s="501"/>
      <c r="E169" s="501"/>
      <c r="F169" s="501"/>
      <c r="G169" s="501"/>
      <c r="H169" s="501"/>
      <c r="I169" s="501"/>
      <c r="J169" s="305" t="s">
        <v>439</v>
      </c>
      <c r="K169" s="305" t="s">
        <v>440</v>
      </c>
      <c r="L169" s="305" t="s">
        <v>441</v>
      </c>
      <c r="M169" s="308">
        <v>97000</v>
      </c>
      <c r="N169" s="501"/>
      <c r="O169" s="490"/>
      <c r="P169" s="501"/>
      <c r="Q169" s="613"/>
      <c r="R169" s="613"/>
      <c r="S169" s="501"/>
      <c r="T169" s="527"/>
      <c r="U169" s="498"/>
      <c r="V169" s="503"/>
      <c r="W169" s="501"/>
      <c r="X169" s="501"/>
      <c r="Y169" s="498"/>
      <c r="Z169" s="501"/>
      <c r="AA169" s="501"/>
      <c r="AB169" s="498"/>
      <c r="AC169" s="501"/>
      <c r="AD169" s="498"/>
      <c r="AE169" s="501"/>
      <c r="AF169" s="501"/>
      <c r="AG169" s="501"/>
      <c r="AH169" s="542"/>
      <c r="AI169" s="542"/>
      <c r="AJ169" s="550"/>
    </row>
    <row r="170" spans="1:2507" ht="24" x14ac:dyDescent="0.25">
      <c r="A170" s="608"/>
      <c r="B170" s="611"/>
      <c r="C170" s="501"/>
      <c r="D170" s="501"/>
      <c r="E170" s="501"/>
      <c r="F170" s="504"/>
      <c r="G170" s="501"/>
      <c r="H170" s="501"/>
      <c r="I170" s="501"/>
      <c r="J170" s="305" t="s">
        <v>442</v>
      </c>
      <c r="K170" s="305" t="s">
        <v>443</v>
      </c>
      <c r="L170" s="305" t="s">
        <v>444</v>
      </c>
      <c r="M170" s="305">
        <v>1</v>
      </c>
      <c r="N170" s="501"/>
      <c r="O170" s="490"/>
      <c r="P170" s="501"/>
      <c r="Q170" s="613"/>
      <c r="R170" s="613"/>
      <c r="S170" s="501"/>
      <c r="T170" s="527"/>
      <c r="U170" s="498"/>
      <c r="V170" s="503"/>
      <c r="W170" s="501"/>
      <c r="X170" s="501"/>
      <c r="Y170" s="498"/>
      <c r="Z170" s="501"/>
      <c r="AA170" s="501"/>
      <c r="AB170" s="498"/>
      <c r="AC170" s="501"/>
      <c r="AD170" s="498"/>
      <c r="AE170" s="501"/>
      <c r="AF170" s="501"/>
      <c r="AG170" s="501"/>
      <c r="AH170" s="542"/>
      <c r="AI170" s="542"/>
      <c r="AJ170" s="550"/>
    </row>
    <row r="171" spans="1:2507" ht="72" x14ac:dyDescent="0.25">
      <c r="A171" s="608"/>
      <c r="B171" s="611"/>
      <c r="C171" s="501"/>
      <c r="D171" s="501"/>
      <c r="E171" s="501"/>
      <c r="F171" s="490" t="s">
        <v>731</v>
      </c>
      <c r="G171" s="501"/>
      <c r="H171" s="501"/>
      <c r="I171" s="501"/>
      <c r="J171" s="305" t="s">
        <v>435</v>
      </c>
      <c r="K171" s="305" t="s">
        <v>436</v>
      </c>
      <c r="L171" s="305" t="s">
        <v>367</v>
      </c>
      <c r="M171" s="305">
        <v>1.5840000000000001</v>
      </c>
      <c r="N171" s="501"/>
      <c r="O171" s="501" t="s">
        <v>102</v>
      </c>
      <c r="P171" s="501"/>
      <c r="Q171" s="613"/>
      <c r="R171" s="613"/>
      <c r="S171" s="501"/>
      <c r="T171" s="527"/>
      <c r="U171" s="498">
        <f>V171+Y171</f>
        <v>425000</v>
      </c>
      <c r="V171" s="503">
        <v>250000</v>
      </c>
      <c r="W171" s="501"/>
      <c r="X171" s="501"/>
      <c r="Y171" s="498">
        <v>175000</v>
      </c>
      <c r="Z171" s="501"/>
      <c r="AA171" s="501"/>
      <c r="AB171" s="503">
        <v>75000</v>
      </c>
      <c r="AC171" s="501"/>
      <c r="AD171" s="503">
        <f>U171</f>
        <v>425000</v>
      </c>
      <c r="AE171" s="501"/>
      <c r="AF171" s="501"/>
      <c r="AG171" s="501"/>
      <c r="AH171" s="542"/>
      <c r="AI171" s="542"/>
      <c r="AJ171" s="550"/>
    </row>
    <row r="172" spans="1:2507" ht="36" x14ac:dyDescent="0.25">
      <c r="A172" s="608"/>
      <c r="B172" s="611"/>
      <c r="C172" s="501"/>
      <c r="D172" s="501"/>
      <c r="E172" s="501"/>
      <c r="F172" s="490"/>
      <c r="G172" s="501"/>
      <c r="H172" s="501"/>
      <c r="I172" s="501"/>
      <c r="J172" s="305" t="s">
        <v>439</v>
      </c>
      <c r="K172" s="305" t="s">
        <v>440</v>
      </c>
      <c r="L172" s="305" t="s">
        <v>441</v>
      </c>
      <c r="M172" s="308">
        <v>15840</v>
      </c>
      <c r="N172" s="501"/>
      <c r="O172" s="501"/>
      <c r="P172" s="501"/>
      <c r="Q172" s="613"/>
      <c r="R172" s="613"/>
      <c r="S172" s="501"/>
      <c r="T172" s="527"/>
      <c r="U172" s="503"/>
      <c r="V172" s="503"/>
      <c r="W172" s="501"/>
      <c r="X172" s="501"/>
      <c r="Y172" s="503"/>
      <c r="Z172" s="501"/>
      <c r="AA172" s="501"/>
      <c r="AB172" s="503"/>
      <c r="AC172" s="501"/>
      <c r="AD172" s="503"/>
      <c r="AE172" s="501"/>
      <c r="AF172" s="501"/>
      <c r="AG172" s="501"/>
      <c r="AH172" s="542"/>
      <c r="AI172" s="542"/>
      <c r="AJ172" s="550"/>
    </row>
    <row r="173" spans="1:2507" ht="24" x14ac:dyDescent="0.25">
      <c r="A173" s="608"/>
      <c r="B173" s="611"/>
      <c r="C173" s="501"/>
      <c r="D173" s="501"/>
      <c r="E173" s="501"/>
      <c r="F173" s="490"/>
      <c r="G173" s="504"/>
      <c r="H173" s="501"/>
      <c r="I173" s="501"/>
      <c r="J173" s="305" t="s">
        <v>442</v>
      </c>
      <c r="K173" s="305" t="s">
        <v>443</v>
      </c>
      <c r="L173" s="305" t="s">
        <v>444</v>
      </c>
      <c r="M173" s="305">
        <v>1</v>
      </c>
      <c r="N173" s="501"/>
      <c r="O173" s="501"/>
      <c r="P173" s="501"/>
      <c r="Q173" s="613"/>
      <c r="R173" s="613"/>
      <c r="S173" s="501"/>
      <c r="T173" s="527"/>
      <c r="U173" s="503"/>
      <c r="V173" s="503"/>
      <c r="W173" s="501"/>
      <c r="X173" s="501"/>
      <c r="Y173" s="503"/>
      <c r="Z173" s="501"/>
      <c r="AA173" s="501"/>
      <c r="AB173" s="503"/>
      <c r="AC173" s="501"/>
      <c r="AD173" s="503"/>
      <c r="AE173" s="501"/>
      <c r="AF173" s="501"/>
      <c r="AG173" s="501"/>
      <c r="AH173" s="542"/>
      <c r="AI173" s="542"/>
      <c r="AJ173" s="550"/>
    </row>
    <row r="174" spans="1:2507" ht="72" customHeight="1" x14ac:dyDescent="0.25">
      <c r="A174" s="608"/>
      <c r="B174" s="611"/>
      <c r="C174" s="501"/>
      <c r="D174" s="501"/>
      <c r="E174" s="501"/>
      <c r="F174" s="505" t="s">
        <v>730</v>
      </c>
      <c r="G174" s="505" t="s">
        <v>879</v>
      </c>
      <c r="H174" s="501"/>
      <c r="I174" s="501"/>
      <c r="J174" s="305"/>
      <c r="K174" s="305"/>
      <c r="L174" s="305"/>
      <c r="M174" s="305"/>
      <c r="N174" s="501"/>
      <c r="O174" s="501"/>
      <c r="P174" s="501"/>
      <c r="Q174" s="613"/>
      <c r="R174" s="613"/>
      <c r="S174" s="501"/>
      <c r="T174" s="527"/>
      <c r="U174" s="503">
        <v>0</v>
      </c>
      <c r="V174" s="503">
        <v>0</v>
      </c>
      <c r="W174" s="501"/>
      <c r="X174" s="501"/>
      <c r="Y174" s="503">
        <v>0</v>
      </c>
      <c r="Z174" s="501"/>
      <c r="AA174" s="501"/>
      <c r="AB174" s="503">
        <v>0</v>
      </c>
      <c r="AC174" s="501"/>
      <c r="AD174" s="503">
        <f>U174</f>
        <v>0</v>
      </c>
      <c r="AE174" s="501"/>
      <c r="AF174" s="501"/>
      <c r="AG174" s="501"/>
      <c r="AH174" s="542"/>
      <c r="AI174" s="542"/>
      <c r="AJ174" s="550"/>
    </row>
    <row r="175" spans="1:2507" x14ac:dyDescent="0.25">
      <c r="A175" s="608"/>
      <c r="B175" s="611"/>
      <c r="C175" s="501"/>
      <c r="D175" s="501"/>
      <c r="E175" s="501"/>
      <c r="F175" s="501"/>
      <c r="G175" s="501"/>
      <c r="H175" s="501"/>
      <c r="I175" s="501"/>
      <c r="J175" s="305"/>
      <c r="K175" s="305"/>
      <c r="L175" s="305"/>
      <c r="M175" s="308"/>
      <c r="N175" s="501"/>
      <c r="O175" s="501"/>
      <c r="P175" s="501"/>
      <c r="Q175" s="613"/>
      <c r="R175" s="613"/>
      <c r="S175" s="501"/>
      <c r="T175" s="527"/>
      <c r="U175" s="503"/>
      <c r="V175" s="503"/>
      <c r="W175" s="501"/>
      <c r="X175" s="501"/>
      <c r="Y175" s="503"/>
      <c r="Z175" s="501"/>
      <c r="AA175" s="501"/>
      <c r="AB175" s="503"/>
      <c r="AC175" s="501"/>
      <c r="AD175" s="503"/>
      <c r="AE175" s="501"/>
      <c r="AF175" s="501"/>
      <c r="AG175" s="501"/>
      <c r="AH175" s="542"/>
      <c r="AI175" s="542"/>
      <c r="AJ175" s="550"/>
    </row>
    <row r="176" spans="1:2507" x14ac:dyDescent="0.25">
      <c r="A176" s="608"/>
      <c r="B176" s="611"/>
      <c r="C176" s="501"/>
      <c r="D176" s="501"/>
      <c r="E176" s="501"/>
      <c r="F176" s="504"/>
      <c r="G176" s="504"/>
      <c r="H176" s="501"/>
      <c r="I176" s="501"/>
      <c r="J176" s="305"/>
      <c r="K176" s="305"/>
      <c r="L176" s="305"/>
      <c r="M176" s="305"/>
      <c r="N176" s="501"/>
      <c r="O176" s="501"/>
      <c r="P176" s="501"/>
      <c r="Q176" s="613"/>
      <c r="R176" s="613"/>
      <c r="S176" s="501"/>
      <c r="T176" s="527"/>
      <c r="U176" s="503"/>
      <c r="V176" s="503"/>
      <c r="W176" s="501"/>
      <c r="X176" s="501"/>
      <c r="Y176" s="503"/>
      <c r="Z176" s="501"/>
      <c r="AA176" s="501"/>
      <c r="AB176" s="503"/>
      <c r="AC176" s="501"/>
      <c r="AD176" s="503"/>
      <c r="AE176" s="501"/>
      <c r="AF176" s="501"/>
      <c r="AG176" s="501"/>
      <c r="AH176" s="542"/>
      <c r="AI176" s="542"/>
      <c r="AJ176" s="550"/>
    </row>
    <row r="177" spans="1:38" ht="72" customHeight="1" x14ac:dyDescent="0.25">
      <c r="A177" s="608"/>
      <c r="B177" s="611"/>
      <c r="C177" s="501"/>
      <c r="D177" s="501"/>
      <c r="E177" s="501"/>
      <c r="F177" s="505" t="s">
        <v>727</v>
      </c>
      <c r="G177" s="505" t="s">
        <v>434</v>
      </c>
      <c r="H177" s="501"/>
      <c r="I177" s="501"/>
      <c r="J177" s="311" t="s">
        <v>435</v>
      </c>
      <c r="K177" s="311" t="s">
        <v>436</v>
      </c>
      <c r="L177" s="311" t="s">
        <v>367</v>
      </c>
      <c r="M177" s="311">
        <v>17.364699999999999</v>
      </c>
      <c r="N177" s="501"/>
      <c r="O177" s="501"/>
      <c r="P177" s="501"/>
      <c r="Q177" s="613"/>
      <c r="R177" s="613"/>
      <c r="S177" s="501"/>
      <c r="T177" s="527"/>
      <c r="U177" s="571">
        <f>V177+Y177</f>
        <v>850000</v>
      </c>
      <c r="V177" s="571">
        <v>500000</v>
      </c>
      <c r="W177" s="501"/>
      <c r="X177" s="501"/>
      <c r="Y177" s="571">
        <v>350000</v>
      </c>
      <c r="Z177" s="501"/>
      <c r="AA177" s="501"/>
      <c r="AB177" s="528">
        <v>150000</v>
      </c>
      <c r="AC177" s="501"/>
      <c r="AD177" s="528">
        <f>U177</f>
        <v>850000</v>
      </c>
      <c r="AE177" s="501"/>
      <c r="AF177" s="501"/>
      <c r="AG177" s="501"/>
      <c r="AH177" s="542"/>
      <c r="AI177" s="542"/>
      <c r="AJ177" s="550"/>
    </row>
    <row r="178" spans="1:38" ht="36" x14ac:dyDescent="0.25">
      <c r="A178" s="608"/>
      <c r="B178" s="611"/>
      <c r="C178" s="501"/>
      <c r="D178" s="501"/>
      <c r="E178" s="501"/>
      <c r="F178" s="501"/>
      <c r="G178" s="501"/>
      <c r="H178" s="501"/>
      <c r="I178" s="501"/>
      <c r="J178" s="305" t="s">
        <v>439</v>
      </c>
      <c r="K178" s="305" t="s">
        <v>440</v>
      </c>
      <c r="L178" s="305" t="s">
        <v>441</v>
      </c>
      <c r="M178" s="308">
        <v>173647</v>
      </c>
      <c r="N178" s="501"/>
      <c r="O178" s="501"/>
      <c r="P178" s="501"/>
      <c r="Q178" s="613"/>
      <c r="R178" s="613"/>
      <c r="S178" s="501"/>
      <c r="T178" s="527"/>
      <c r="U178" s="503"/>
      <c r="V178" s="503"/>
      <c r="W178" s="501"/>
      <c r="X178" s="501"/>
      <c r="Y178" s="503"/>
      <c r="Z178" s="501"/>
      <c r="AA178" s="501"/>
      <c r="AB178" s="503"/>
      <c r="AC178" s="501"/>
      <c r="AD178" s="503"/>
      <c r="AE178" s="501"/>
      <c r="AF178" s="501"/>
      <c r="AG178" s="501"/>
      <c r="AH178" s="542"/>
      <c r="AI178" s="542"/>
      <c r="AJ178" s="550"/>
    </row>
    <row r="179" spans="1:38" ht="24.75" thickBot="1" x14ac:dyDescent="0.3">
      <c r="A179" s="609"/>
      <c r="B179" s="611"/>
      <c r="C179" s="501"/>
      <c r="D179" s="501"/>
      <c r="E179" s="501"/>
      <c r="F179" s="501"/>
      <c r="G179" s="504"/>
      <c r="H179" s="501"/>
      <c r="I179" s="501"/>
      <c r="J179" s="312" t="s">
        <v>442</v>
      </c>
      <c r="K179" s="312" t="s">
        <v>443</v>
      </c>
      <c r="L179" s="312" t="s">
        <v>444</v>
      </c>
      <c r="M179" s="312">
        <v>1</v>
      </c>
      <c r="N179" s="501"/>
      <c r="O179" s="501"/>
      <c r="P179" s="501"/>
      <c r="Q179" s="613"/>
      <c r="R179" s="613"/>
      <c r="S179" s="501"/>
      <c r="T179" s="527"/>
      <c r="U179" s="543"/>
      <c r="V179" s="543"/>
      <c r="W179" s="501"/>
      <c r="X179" s="501"/>
      <c r="Y179" s="543"/>
      <c r="Z179" s="501"/>
      <c r="AA179" s="501"/>
      <c r="AB179" s="543"/>
      <c r="AC179" s="501"/>
      <c r="AD179" s="543"/>
      <c r="AE179" s="501"/>
      <c r="AF179" s="501"/>
      <c r="AG179" s="501"/>
      <c r="AH179" s="542"/>
      <c r="AI179" s="542"/>
      <c r="AJ179" s="550"/>
    </row>
    <row r="180" spans="1:38" ht="96" customHeight="1" x14ac:dyDescent="0.25">
      <c r="A180" s="302"/>
      <c r="B180" s="610" t="s">
        <v>853</v>
      </c>
      <c r="C180" s="500" t="s">
        <v>854</v>
      </c>
      <c r="D180" s="500" t="s">
        <v>432</v>
      </c>
      <c r="E180" s="500" t="s">
        <v>433</v>
      </c>
      <c r="F180" s="489" t="s">
        <v>732</v>
      </c>
      <c r="G180" s="501" t="s">
        <v>605</v>
      </c>
      <c r="H180" s="500" t="s">
        <v>83</v>
      </c>
      <c r="I180" s="500" t="s">
        <v>83</v>
      </c>
      <c r="J180" s="303" t="s">
        <v>435</v>
      </c>
      <c r="K180" s="303" t="s">
        <v>436</v>
      </c>
      <c r="L180" s="303" t="s">
        <v>367</v>
      </c>
      <c r="M180" s="303">
        <v>4.5599999999999996</v>
      </c>
      <c r="N180" s="500" t="s">
        <v>86</v>
      </c>
      <c r="O180" s="500" t="s">
        <v>123</v>
      </c>
      <c r="P180" s="500" t="s">
        <v>437</v>
      </c>
      <c r="Q180" s="500" t="s">
        <v>89</v>
      </c>
      <c r="R180" s="500" t="s">
        <v>90</v>
      </c>
      <c r="S180" s="500" t="s">
        <v>170</v>
      </c>
      <c r="T180" s="497">
        <f>U180</f>
        <v>595000</v>
      </c>
      <c r="U180" s="497">
        <f>V180+Y180</f>
        <v>595000</v>
      </c>
      <c r="V180" s="517">
        <v>350000</v>
      </c>
      <c r="W180" s="500" t="s">
        <v>455</v>
      </c>
      <c r="X180" s="500" t="s">
        <v>455</v>
      </c>
      <c r="Y180" s="517">
        <v>245000</v>
      </c>
      <c r="Z180" s="500" t="s">
        <v>455</v>
      </c>
      <c r="AA180" s="500" t="s">
        <v>455</v>
      </c>
      <c r="AB180" s="517">
        <v>105000</v>
      </c>
      <c r="AC180" s="500" t="s">
        <v>92</v>
      </c>
      <c r="AD180" s="517">
        <f>U180</f>
        <v>595000</v>
      </c>
      <c r="AE180" s="500" t="s">
        <v>171</v>
      </c>
      <c r="AF180" s="500" t="s">
        <v>171</v>
      </c>
      <c r="AG180" s="500" t="s">
        <v>171</v>
      </c>
      <c r="AH180" s="547">
        <v>45809</v>
      </c>
      <c r="AI180" s="536">
        <v>45962</v>
      </c>
      <c r="AJ180" s="587"/>
      <c r="AK180" s="304"/>
      <c r="AL180" s="304"/>
    </row>
    <row r="181" spans="1:38" ht="36" x14ac:dyDescent="0.25">
      <c r="A181" s="302"/>
      <c r="B181" s="611"/>
      <c r="C181" s="501"/>
      <c r="D181" s="501"/>
      <c r="E181" s="501"/>
      <c r="F181" s="490"/>
      <c r="G181" s="501"/>
      <c r="H181" s="501"/>
      <c r="I181" s="501"/>
      <c r="J181" s="305" t="s">
        <v>439</v>
      </c>
      <c r="K181" s="305" t="s">
        <v>440</v>
      </c>
      <c r="L181" s="305" t="s">
        <v>441</v>
      </c>
      <c r="M181" s="308">
        <v>45600</v>
      </c>
      <c r="N181" s="501"/>
      <c r="O181" s="501"/>
      <c r="P181" s="501"/>
      <c r="Q181" s="501"/>
      <c r="R181" s="501"/>
      <c r="S181" s="501"/>
      <c r="T181" s="498"/>
      <c r="U181" s="503"/>
      <c r="V181" s="503"/>
      <c r="W181" s="501"/>
      <c r="X181" s="501"/>
      <c r="Y181" s="503"/>
      <c r="Z181" s="501"/>
      <c r="AA181" s="501"/>
      <c r="AB181" s="503"/>
      <c r="AC181" s="501"/>
      <c r="AD181" s="503"/>
      <c r="AE181" s="501"/>
      <c r="AF181" s="501"/>
      <c r="AG181" s="501"/>
      <c r="AH181" s="542"/>
      <c r="AI181" s="537"/>
      <c r="AJ181" s="588"/>
      <c r="AK181" s="304"/>
      <c r="AL181" s="304"/>
    </row>
    <row r="182" spans="1:38" ht="24.75" thickBot="1" x14ac:dyDescent="0.3">
      <c r="A182" s="302"/>
      <c r="B182" s="614"/>
      <c r="C182" s="502"/>
      <c r="D182" s="502"/>
      <c r="E182" s="502"/>
      <c r="F182" s="491"/>
      <c r="G182" s="502"/>
      <c r="H182" s="502"/>
      <c r="I182" s="502"/>
      <c r="J182" s="306" t="s">
        <v>442</v>
      </c>
      <c r="K182" s="306" t="s">
        <v>443</v>
      </c>
      <c r="L182" s="306" t="s">
        <v>444</v>
      </c>
      <c r="M182" s="306">
        <v>1</v>
      </c>
      <c r="N182" s="502"/>
      <c r="O182" s="502"/>
      <c r="P182" s="502"/>
      <c r="Q182" s="502"/>
      <c r="R182" s="502"/>
      <c r="S182" s="502"/>
      <c r="T182" s="499"/>
      <c r="U182" s="507"/>
      <c r="V182" s="507"/>
      <c r="W182" s="502"/>
      <c r="X182" s="502"/>
      <c r="Y182" s="507"/>
      <c r="Z182" s="502"/>
      <c r="AA182" s="502"/>
      <c r="AB182" s="507"/>
      <c r="AC182" s="502"/>
      <c r="AD182" s="507"/>
      <c r="AE182" s="502"/>
      <c r="AF182" s="502"/>
      <c r="AG182" s="502"/>
      <c r="AH182" s="548"/>
      <c r="AI182" s="538"/>
      <c r="AJ182" s="589"/>
      <c r="AK182" s="304"/>
      <c r="AL182" s="304"/>
    </row>
    <row r="183" spans="1:38" ht="60" customHeight="1" x14ac:dyDescent="0.25">
      <c r="A183" s="302"/>
      <c r="B183" s="525" t="s">
        <v>880</v>
      </c>
      <c r="C183" s="500" t="s">
        <v>881</v>
      </c>
      <c r="D183" s="500" t="s">
        <v>432</v>
      </c>
      <c r="E183" s="500" t="s">
        <v>433</v>
      </c>
      <c r="F183" s="489" t="s">
        <v>882</v>
      </c>
      <c r="G183" s="500" t="s">
        <v>605</v>
      </c>
      <c r="H183" s="500" t="s">
        <v>83</v>
      </c>
      <c r="I183" s="500" t="s">
        <v>83</v>
      </c>
      <c r="J183" s="303" t="s">
        <v>435</v>
      </c>
      <c r="K183" s="303" t="s">
        <v>436</v>
      </c>
      <c r="L183" s="303" t="s">
        <v>367</v>
      </c>
      <c r="M183" s="303">
        <v>0.76170000000000004</v>
      </c>
      <c r="N183" s="500" t="s">
        <v>86</v>
      </c>
      <c r="O183" s="500" t="s">
        <v>121</v>
      </c>
      <c r="P183" s="500" t="s">
        <v>437</v>
      </c>
      <c r="Q183" s="500" t="s">
        <v>89</v>
      </c>
      <c r="R183" s="500" t="s">
        <v>90</v>
      </c>
      <c r="S183" s="500" t="s">
        <v>170</v>
      </c>
      <c r="T183" s="497">
        <f>U183</f>
        <v>2526052.69</v>
      </c>
      <c r="U183" s="497">
        <f>V183+Y183</f>
        <v>2526052.69</v>
      </c>
      <c r="V183" s="517">
        <v>1485913.35</v>
      </c>
      <c r="W183" s="500"/>
      <c r="X183" s="500"/>
      <c r="Y183" s="497">
        <v>1040139.34</v>
      </c>
      <c r="Z183" s="500"/>
      <c r="AA183" s="500"/>
      <c r="AB183" s="517">
        <v>445774.01</v>
      </c>
      <c r="AC183" s="500" t="s">
        <v>92</v>
      </c>
      <c r="AD183" s="517">
        <f>U183</f>
        <v>2526052.69</v>
      </c>
      <c r="AE183" s="500" t="s">
        <v>171</v>
      </c>
      <c r="AF183" s="500" t="s">
        <v>171</v>
      </c>
      <c r="AG183" s="500" t="s">
        <v>171</v>
      </c>
      <c r="AH183" s="547">
        <v>45992</v>
      </c>
      <c r="AI183" s="536">
        <v>46054</v>
      </c>
      <c r="AJ183" s="615"/>
      <c r="AK183" s="304"/>
      <c r="AL183" s="304"/>
    </row>
    <row r="184" spans="1:38" ht="36" x14ac:dyDescent="0.25">
      <c r="A184" s="302"/>
      <c r="B184" s="518"/>
      <c r="C184" s="501"/>
      <c r="D184" s="501"/>
      <c r="E184" s="501"/>
      <c r="F184" s="490"/>
      <c r="G184" s="501"/>
      <c r="H184" s="501"/>
      <c r="I184" s="501"/>
      <c r="J184" s="305" t="s">
        <v>439</v>
      </c>
      <c r="K184" s="305" t="s">
        <v>440</v>
      </c>
      <c r="L184" s="305" t="s">
        <v>441</v>
      </c>
      <c r="M184" s="308">
        <v>7617</v>
      </c>
      <c r="N184" s="501"/>
      <c r="O184" s="501"/>
      <c r="P184" s="501"/>
      <c r="Q184" s="501"/>
      <c r="R184" s="501"/>
      <c r="S184" s="501"/>
      <c r="T184" s="498"/>
      <c r="U184" s="503"/>
      <c r="V184" s="503"/>
      <c r="W184" s="501"/>
      <c r="X184" s="501"/>
      <c r="Y184" s="498"/>
      <c r="Z184" s="501"/>
      <c r="AA184" s="501"/>
      <c r="AB184" s="503"/>
      <c r="AC184" s="501"/>
      <c r="AD184" s="503"/>
      <c r="AE184" s="501"/>
      <c r="AF184" s="501"/>
      <c r="AG184" s="501"/>
      <c r="AH184" s="542"/>
      <c r="AI184" s="537"/>
      <c r="AJ184" s="616"/>
      <c r="AK184" s="304"/>
      <c r="AL184" s="304"/>
    </row>
    <row r="185" spans="1:38" ht="24.75" thickBot="1" x14ac:dyDescent="0.3">
      <c r="A185" s="302"/>
      <c r="B185" s="518"/>
      <c r="C185" s="501"/>
      <c r="D185" s="501"/>
      <c r="E185" s="501"/>
      <c r="F185" s="505"/>
      <c r="G185" s="501"/>
      <c r="H185" s="501"/>
      <c r="I185" s="501"/>
      <c r="J185" s="312" t="s">
        <v>442</v>
      </c>
      <c r="K185" s="312" t="s">
        <v>443</v>
      </c>
      <c r="L185" s="312" t="s">
        <v>444</v>
      </c>
      <c r="M185" s="312">
        <v>1</v>
      </c>
      <c r="N185" s="501"/>
      <c r="O185" s="501"/>
      <c r="P185" s="501"/>
      <c r="Q185" s="501"/>
      <c r="R185" s="501"/>
      <c r="S185" s="501"/>
      <c r="T185" s="544"/>
      <c r="U185" s="543"/>
      <c r="V185" s="543"/>
      <c r="W185" s="501"/>
      <c r="X185" s="501"/>
      <c r="Y185" s="544"/>
      <c r="Z185" s="501"/>
      <c r="AA185" s="501"/>
      <c r="AB185" s="543"/>
      <c r="AC185" s="501"/>
      <c r="AD185" s="543"/>
      <c r="AE185" s="501"/>
      <c r="AF185" s="501"/>
      <c r="AG185" s="501"/>
      <c r="AH185" s="542"/>
      <c r="AI185" s="537"/>
      <c r="AJ185" s="616"/>
      <c r="AK185" s="304"/>
      <c r="AL185" s="304"/>
    </row>
    <row r="186" spans="1:38" ht="60" customHeight="1" x14ac:dyDescent="0.25">
      <c r="A186" s="302"/>
      <c r="B186" s="486" t="s">
        <v>883</v>
      </c>
      <c r="C186" s="489" t="s">
        <v>884</v>
      </c>
      <c r="D186" s="489" t="s">
        <v>474</v>
      </c>
      <c r="E186" s="489" t="s">
        <v>475</v>
      </c>
      <c r="F186" s="489" t="s">
        <v>885</v>
      </c>
      <c r="G186" s="489" t="s">
        <v>476</v>
      </c>
      <c r="H186" s="489" t="s">
        <v>83</v>
      </c>
      <c r="I186" s="489" t="s">
        <v>83</v>
      </c>
      <c r="J186" s="303" t="s">
        <v>435</v>
      </c>
      <c r="K186" s="303" t="s">
        <v>477</v>
      </c>
      <c r="L186" s="303" t="s">
        <v>478</v>
      </c>
      <c r="M186" s="303">
        <v>1.06</v>
      </c>
      <c r="N186" s="500" t="s">
        <v>86</v>
      </c>
      <c r="O186" s="500" t="s">
        <v>87</v>
      </c>
      <c r="P186" s="500" t="s">
        <v>437</v>
      </c>
      <c r="Q186" s="500" t="s">
        <v>89</v>
      </c>
      <c r="R186" s="500" t="s">
        <v>90</v>
      </c>
      <c r="S186" s="500" t="s">
        <v>170</v>
      </c>
      <c r="T186" s="546">
        <f>U186+U189+U192+U195+U198+U201</f>
        <v>6748120</v>
      </c>
      <c r="U186" s="497">
        <f>V186+Y186</f>
        <v>1200000</v>
      </c>
      <c r="V186" s="517">
        <v>800000</v>
      </c>
      <c r="W186" s="500"/>
      <c r="X186" s="500"/>
      <c r="Y186" s="497">
        <v>400000</v>
      </c>
      <c r="Z186" s="500"/>
      <c r="AA186" s="500"/>
      <c r="AB186" s="517">
        <v>400000</v>
      </c>
      <c r="AC186" s="500" t="s">
        <v>92</v>
      </c>
      <c r="AD186" s="517">
        <f>U186</f>
        <v>1200000</v>
      </c>
      <c r="AE186" s="500" t="s">
        <v>171</v>
      </c>
      <c r="AF186" s="500" t="s">
        <v>171</v>
      </c>
      <c r="AG186" s="500" t="s">
        <v>171</v>
      </c>
      <c r="AH186" s="547">
        <v>45992</v>
      </c>
      <c r="AI186" s="547">
        <v>46054</v>
      </c>
      <c r="AJ186" s="617"/>
      <c r="AK186" s="304"/>
      <c r="AL186" s="304"/>
    </row>
    <row r="187" spans="1:38" ht="48" x14ac:dyDescent="0.25">
      <c r="A187" s="302"/>
      <c r="B187" s="487"/>
      <c r="C187" s="490"/>
      <c r="D187" s="490"/>
      <c r="E187" s="490"/>
      <c r="F187" s="490"/>
      <c r="G187" s="490"/>
      <c r="H187" s="490"/>
      <c r="I187" s="490"/>
      <c r="J187" s="305" t="s">
        <v>480</v>
      </c>
      <c r="K187" s="305" t="s">
        <v>481</v>
      </c>
      <c r="L187" s="305" t="s">
        <v>441</v>
      </c>
      <c r="M187" s="308">
        <v>10647</v>
      </c>
      <c r="N187" s="501"/>
      <c r="O187" s="501"/>
      <c r="P187" s="501"/>
      <c r="Q187" s="501"/>
      <c r="R187" s="501"/>
      <c r="S187" s="501"/>
      <c r="T187" s="501"/>
      <c r="U187" s="503"/>
      <c r="V187" s="503"/>
      <c r="W187" s="501"/>
      <c r="X187" s="501"/>
      <c r="Y187" s="498"/>
      <c r="Z187" s="501"/>
      <c r="AA187" s="501"/>
      <c r="AB187" s="503"/>
      <c r="AC187" s="501"/>
      <c r="AD187" s="503"/>
      <c r="AE187" s="501"/>
      <c r="AF187" s="501"/>
      <c r="AG187" s="501"/>
      <c r="AH187" s="542"/>
      <c r="AI187" s="542"/>
      <c r="AJ187" s="618"/>
      <c r="AK187" s="304"/>
      <c r="AL187" s="304"/>
    </row>
    <row r="188" spans="1:38" ht="24.75" thickBot="1" x14ac:dyDescent="0.3">
      <c r="A188" s="302"/>
      <c r="B188" s="487"/>
      <c r="C188" s="490"/>
      <c r="D188" s="490"/>
      <c r="E188" s="490"/>
      <c r="F188" s="490"/>
      <c r="G188" s="490"/>
      <c r="H188" s="490"/>
      <c r="I188" s="490"/>
      <c r="J188" s="306" t="s">
        <v>442</v>
      </c>
      <c r="K188" s="306" t="s">
        <v>443</v>
      </c>
      <c r="L188" s="306" t="s">
        <v>482</v>
      </c>
      <c r="M188" s="306">
        <v>1</v>
      </c>
      <c r="N188" s="501"/>
      <c r="O188" s="501"/>
      <c r="P188" s="501"/>
      <c r="Q188" s="501"/>
      <c r="R188" s="501"/>
      <c r="S188" s="501"/>
      <c r="T188" s="501"/>
      <c r="U188" s="507"/>
      <c r="V188" s="507"/>
      <c r="W188" s="502"/>
      <c r="X188" s="502"/>
      <c r="Y188" s="499"/>
      <c r="Z188" s="502"/>
      <c r="AA188" s="502"/>
      <c r="AB188" s="507"/>
      <c r="AC188" s="502"/>
      <c r="AD188" s="507"/>
      <c r="AE188" s="502"/>
      <c r="AF188" s="502"/>
      <c r="AG188" s="502"/>
      <c r="AH188" s="542"/>
      <c r="AI188" s="542"/>
      <c r="AJ188" s="618"/>
      <c r="AK188" s="304"/>
      <c r="AL188" s="304"/>
    </row>
    <row r="189" spans="1:38" ht="57" customHeight="1" x14ac:dyDescent="0.25">
      <c r="A189" s="302"/>
      <c r="B189" s="487"/>
      <c r="C189" s="490"/>
      <c r="D189" s="490"/>
      <c r="E189" s="490"/>
      <c r="F189" s="490" t="s">
        <v>886</v>
      </c>
      <c r="G189" s="490"/>
      <c r="H189" s="490"/>
      <c r="I189" s="490"/>
      <c r="J189" s="303" t="s">
        <v>435</v>
      </c>
      <c r="K189" s="303" t="s">
        <v>477</v>
      </c>
      <c r="L189" s="303" t="s">
        <v>478</v>
      </c>
      <c r="M189" s="303">
        <v>0.64</v>
      </c>
      <c r="N189" s="501"/>
      <c r="O189" s="501"/>
      <c r="P189" s="501"/>
      <c r="Q189" s="501"/>
      <c r="R189" s="501"/>
      <c r="S189" s="501"/>
      <c r="T189" s="501"/>
      <c r="U189" s="497">
        <f>V189+Y189</f>
        <v>908250</v>
      </c>
      <c r="V189" s="517">
        <v>605500</v>
      </c>
      <c r="W189" s="500"/>
      <c r="X189" s="500"/>
      <c r="Y189" s="497">
        <v>302750</v>
      </c>
      <c r="Z189" s="500"/>
      <c r="AA189" s="500"/>
      <c r="AB189" s="497">
        <v>302750</v>
      </c>
      <c r="AC189" s="500" t="s">
        <v>92</v>
      </c>
      <c r="AD189" s="517">
        <f>U189</f>
        <v>908250</v>
      </c>
      <c r="AE189" s="500"/>
      <c r="AF189" s="500"/>
      <c r="AG189" s="500"/>
      <c r="AH189" s="542"/>
      <c r="AI189" s="542"/>
      <c r="AJ189" s="618"/>
      <c r="AK189" s="304"/>
      <c r="AL189" s="304"/>
    </row>
    <row r="190" spans="1:38" ht="48" x14ac:dyDescent="0.25">
      <c r="A190" s="302"/>
      <c r="B190" s="487"/>
      <c r="C190" s="490"/>
      <c r="D190" s="490"/>
      <c r="E190" s="490"/>
      <c r="F190" s="490"/>
      <c r="G190" s="490"/>
      <c r="H190" s="490"/>
      <c r="I190" s="490"/>
      <c r="J190" s="305" t="s">
        <v>480</v>
      </c>
      <c r="K190" s="305" t="s">
        <v>481</v>
      </c>
      <c r="L190" s="305" t="s">
        <v>441</v>
      </c>
      <c r="M190" s="308">
        <v>5210</v>
      </c>
      <c r="N190" s="501"/>
      <c r="O190" s="501"/>
      <c r="P190" s="501"/>
      <c r="Q190" s="501"/>
      <c r="R190" s="501"/>
      <c r="S190" s="501"/>
      <c r="T190" s="501"/>
      <c r="U190" s="503"/>
      <c r="V190" s="503"/>
      <c r="W190" s="501"/>
      <c r="X190" s="501"/>
      <c r="Y190" s="498"/>
      <c r="Z190" s="501"/>
      <c r="AA190" s="501"/>
      <c r="AB190" s="498"/>
      <c r="AC190" s="501"/>
      <c r="AD190" s="503"/>
      <c r="AE190" s="501"/>
      <c r="AF190" s="501"/>
      <c r="AG190" s="501"/>
      <c r="AH190" s="542"/>
      <c r="AI190" s="542"/>
      <c r="AJ190" s="618"/>
      <c r="AK190" s="304"/>
      <c r="AL190" s="304"/>
    </row>
    <row r="191" spans="1:38" ht="24.75" thickBot="1" x14ac:dyDescent="0.3">
      <c r="A191" s="302"/>
      <c r="B191" s="487"/>
      <c r="C191" s="490"/>
      <c r="D191" s="490"/>
      <c r="E191" s="490"/>
      <c r="F191" s="490"/>
      <c r="G191" s="490"/>
      <c r="H191" s="490"/>
      <c r="I191" s="490"/>
      <c r="J191" s="306" t="s">
        <v>442</v>
      </c>
      <c r="K191" s="306" t="s">
        <v>443</v>
      </c>
      <c r="L191" s="306" t="s">
        <v>482</v>
      </c>
      <c r="M191" s="306">
        <v>1</v>
      </c>
      <c r="N191" s="501"/>
      <c r="O191" s="501"/>
      <c r="P191" s="501"/>
      <c r="Q191" s="501"/>
      <c r="R191" s="501"/>
      <c r="S191" s="501"/>
      <c r="T191" s="501"/>
      <c r="U191" s="507"/>
      <c r="V191" s="507"/>
      <c r="W191" s="502"/>
      <c r="X191" s="502"/>
      <c r="Y191" s="499"/>
      <c r="Z191" s="502"/>
      <c r="AA191" s="502"/>
      <c r="AB191" s="499"/>
      <c r="AC191" s="502"/>
      <c r="AD191" s="507"/>
      <c r="AE191" s="502"/>
      <c r="AF191" s="502"/>
      <c r="AG191" s="502"/>
      <c r="AH191" s="542"/>
      <c r="AI191" s="542"/>
      <c r="AJ191" s="618"/>
      <c r="AK191" s="304"/>
      <c r="AL191" s="304"/>
    </row>
    <row r="192" spans="1:38" ht="57" customHeight="1" x14ac:dyDescent="0.25">
      <c r="A192" s="302"/>
      <c r="B192" s="487"/>
      <c r="C192" s="490"/>
      <c r="D192" s="490"/>
      <c r="E192" s="490"/>
      <c r="F192" s="490" t="s">
        <v>887</v>
      </c>
      <c r="G192" s="490"/>
      <c r="H192" s="490"/>
      <c r="I192" s="490"/>
      <c r="J192" s="303" t="s">
        <v>435</v>
      </c>
      <c r="K192" s="303" t="s">
        <v>477</v>
      </c>
      <c r="L192" s="303" t="s">
        <v>478</v>
      </c>
      <c r="M192" s="303">
        <v>1.84</v>
      </c>
      <c r="N192" s="501"/>
      <c r="O192" s="501"/>
      <c r="P192" s="501"/>
      <c r="Q192" s="501"/>
      <c r="R192" s="501"/>
      <c r="S192" s="501"/>
      <c r="T192" s="501"/>
      <c r="U192" s="497">
        <f>V192+Y192</f>
        <v>2025000</v>
      </c>
      <c r="V192" s="517">
        <v>1350000</v>
      </c>
      <c r="W192" s="500"/>
      <c r="X192" s="500"/>
      <c r="Y192" s="497">
        <v>675000</v>
      </c>
      <c r="Z192" s="500"/>
      <c r="AA192" s="500"/>
      <c r="AB192" s="497">
        <v>675000</v>
      </c>
      <c r="AC192" s="500" t="s">
        <v>92</v>
      </c>
      <c r="AD192" s="517">
        <f>U192</f>
        <v>2025000</v>
      </c>
      <c r="AE192" s="500"/>
      <c r="AF192" s="500"/>
      <c r="AG192" s="500"/>
      <c r="AH192" s="542"/>
      <c r="AI192" s="542"/>
      <c r="AJ192" s="618"/>
      <c r="AK192" s="304"/>
      <c r="AL192" s="304"/>
    </row>
    <row r="193" spans="1:38" ht="48" x14ac:dyDescent="0.25">
      <c r="A193" s="302"/>
      <c r="B193" s="487"/>
      <c r="C193" s="490"/>
      <c r="D193" s="490"/>
      <c r="E193" s="490"/>
      <c r="F193" s="490"/>
      <c r="G193" s="490"/>
      <c r="H193" s="490"/>
      <c r="I193" s="490"/>
      <c r="J193" s="305" t="s">
        <v>480</v>
      </c>
      <c r="K193" s="305" t="s">
        <v>481</v>
      </c>
      <c r="L193" s="305" t="s">
        <v>441</v>
      </c>
      <c r="M193" s="308">
        <v>15260</v>
      </c>
      <c r="N193" s="501"/>
      <c r="O193" s="501"/>
      <c r="P193" s="501"/>
      <c r="Q193" s="501"/>
      <c r="R193" s="501"/>
      <c r="S193" s="501"/>
      <c r="T193" s="501"/>
      <c r="U193" s="503"/>
      <c r="V193" s="503"/>
      <c r="W193" s="501"/>
      <c r="X193" s="501"/>
      <c r="Y193" s="498"/>
      <c r="Z193" s="501"/>
      <c r="AA193" s="501"/>
      <c r="AB193" s="498"/>
      <c r="AC193" s="501"/>
      <c r="AD193" s="503"/>
      <c r="AE193" s="501"/>
      <c r="AF193" s="501"/>
      <c r="AG193" s="501"/>
      <c r="AH193" s="542"/>
      <c r="AI193" s="542"/>
      <c r="AJ193" s="618"/>
      <c r="AK193" s="304"/>
      <c r="AL193" s="304"/>
    </row>
    <row r="194" spans="1:38" ht="24.75" thickBot="1" x14ac:dyDescent="0.3">
      <c r="A194" s="302"/>
      <c r="B194" s="487"/>
      <c r="C194" s="490"/>
      <c r="D194" s="490"/>
      <c r="E194" s="490"/>
      <c r="F194" s="490"/>
      <c r="G194" s="490"/>
      <c r="H194" s="490"/>
      <c r="I194" s="490"/>
      <c r="J194" s="306" t="s">
        <v>442</v>
      </c>
      <c r="K194" s="306" t="s">
        <v>443</v>
      </c>
      <c r="L194" s="306" t="s">
        <v>482</v>
      </c>
      <c r="M194" s="306">
        <v>1</v>
      </c>
      <c r="N194" s="501"/>
      <c r="O194" s="501"/>
      <c r="P194" s="501"/>
      <c r="Q194" s="501"/>
      <c r="R194" s="501"/>
      <c r="S194" s="501"/>
      <c r="T194" s="501"/>
      <c r="U194" s="507"/>
      <c r="V194" s="507"/>
      <c r="W194" s="502"/>
      <c r="X194" s="502"/>
      <c r="Y194" s="499"/>
      <c r="Z194" s="502"/>
      <c r="AA194" s="502"/>
      <c r="AB194" s="499"/>
      <c r="AC194" s="502"/>
      <c r="AD194" s="507"/>
      <c r="AE194" s="502"/>
      <c r="AF194" s="502"/>
      <c r="AG194" s="502"/>
      <c r="AH194" s="542"/>
      <c r="AI194" s="542"/>
      <c r="AJ194" s="618"/>
      <c r="AK194" s="304"/>
      <c r="AL194" s="304"/>
    </row>
    <row r="195" spans="1:38" ht="57" customHeight="1" x14ac:dyDescent="0.25">
      <c r="A195" s="302"/>
      <c r="B195" s="487"/>
      <c r="C195" s="490"/>
      <c r="D195" s="490"/>
      <c r="E195" s="490"/>
      <c r="F195" s="490" t="s">
        <v>888</v>
      </c>
      <c r="G195" s="490"/>
      <c r="H195" s="490"/>
      <c r="I195" s="490"/>
      <c r="J195" s="303" t="s">
        <v>435</v>
      </c>
      <c r="K195" s="303" t="s">
        <v>477</v>
      </c>
      <c r="L195" s="303" t="s">
        <v>478</v>
      </c>
      <c r="M195" s="303">
        <v>7.44</v>
      </c>
      <c r="N195" s="501"/>
      <c r="O195" s="501"/>
      <c r="P195" s="501"/>
      <c r="Q195" s="501"/>
      <c r="R195" s="501"/>
      <c r="S195" s="501"/>
      <c r="T195" s="501"/>
      <c r="U195" s="497">
        <f>V195+Y195</f>
        <v>600000</v>
      </c>
      <c r="V195" s="517">
        <v>400000</v>
      </c>
      <c r="W195" s="500"/>
      <c r="X195" s="500"/>
      <c r="Y195" s="497">
        <v>200000</v>
      </c>
      <c r="Z195" s="500"/>
      <c r="AA195" s="500"/>
      <c r="AB195" s="497">
        <v>200000</v>
      </c>
      <c r="AC195" s="500" t="s">
        <v>92</v>
      </c>
      <c r="AD195" s="517">
        <f>U195</f>
        <v>600000</v>
      </c>
      <c r="AE195" s="500"/>
      <c r="AF195" s="500"/>
      <c r="AG195" s="500"/>
      <c r="AH195" s="542"/>
      <c r="AI195" s="542"/>
      <c r="AJ195" s="618"/>
      <c r="AK195" s="304"/>
      <c r="AL195" s="304"/>
    </row>
    <row r="196" spans="1:38" ht="48" x14ac:dyDescent="0.25">
      <c r="A196" s="302"/>
      <c r="B196" s="487"/>
      <c r="C196" s="490"/>
      <c r="D196" s="490"/>
      <c r="E196" s="490"/>
      <c r="F196" s="490"/>
      <c r="G196" s="490"/>
      <c r="H196" s="490"/>
      <c r="I196" s="490"/>
      <c r="J196" s="305" t="s">
        <v>480</v>
      </c>
      <c r="K196" s="305" t="s">
        <v>481</v>
      </c>
      <c r="L196" s="305" t="s">
        <v>441</v>
      </c>
      <c r="M196" s="308">
        <v>32830</v>
      </c>
      <c r="N196" s="501"/>
      <c r="O196" s="501"/>
      <c r="P196" s="501"/>
      <c r="Q196" s="501"/>
      <c r="R196" s="501"/>
      <c r="S196" s="501"/>
      <c r="T196" s="501"/>
      <c r="U196" s="503"/>
      <c r="V196" s="503"/>
      <c r="W196" s="501"/>
      <c r="X196" s="501"/>
      <c r="Y196" s="498"/>
      <c r="Z196" s="501"/>
      <c r="AA196" s="501"/>
      <c r="AB196" s="498"/>
      <c r="AC196" s="501"/>
      <c r="AD196" s="503"/>
      <c r="AE196" s="501"/>
      <c r="AF196" s="501"/>
      <c r="AG196" s="501"/>
      <c r="AH196" s="542"/>
      <c r="AI196" s="542"/>
      <c r="AJ196" s="618"/>
      <c r="AK196" s="304"/>
      <c r="AL196" s="304"/>
    </row>
    <row r="197" spans="1:38" ht="24.75" thickBot="1" x14ac:dyDescent="0.3">
      <c r="A197" s="302"/>
      <c r="B197" s="487"/>
      <c r="C197" s="490"/>
      <c r="D197" s="490"/>
      <c r="E197" s="490"/>
      <c r="F197" s="490"/>
      <c r="G197" s="490"/>
      <c r="H197" s="490"/>
      <c r="I197" s="490"/>
      <c r="J197" s="306" t="s">
        <v>442</v>
      </c>
      <c r="K197" s="306" t="s">
        <v>443</v>
      </c>
      <c r="L197" s="306" t="s">
        <v>482</v>
      </c>
      <c r="M197" s="306">
        <v>1</v>
      </c>
      <c r="N197" s="501"/>
      <c r="O197" s="501"/>
      <c r="P197" s="501"/>
      <c r="Q197" s="501"/>
      <c r="R197" s="501"/>
      <c r="S197" s="501"/>
      <c r="T197" s="501"/>
      <c r="U197" s="507"/>
      <c r="V197" s="507"/>
      <c r="W197" s="502"/>
      <c r="X197" s="502"/>
      <c r="Y197" s="499"/>
      <c r="Z197" s="502"/>
      <c r="AA197" s="502"/>
      <c r="AB197" s="499"/>
      <c r="AC197" s="502"/>
      <c r="AD197" s="507"/>
      <c r="AE197" s="502"/>
      <c r="AF197" s="502"/>
      <c r="AG197" s="502"/>
      <c r="AH197" s="542"/>
      <c r="AI197" s="542"/>
      <c r="AJ197" s="618"/>
      <c r="AK197" s="304"/>
      <c r="AL197" s="304"/>
    </row>
    <row r="198" spans="1:38" ht="57" customHeight="1" x14ac:dyDescent="0.25">
      <c r="A198" s="302"/>
      <c r="B198" s="487"/>
      <c r="C198" s="490"/>
      <c r="D198" s="490"/>
      <c r="E198" s="490"/>
      <c r="F198" s="490" t="s">
        <v>889</v>
      </c>
      <c r="G198" s="490"/>
      <c r="H198" s="490"/>
      <c r="I198" s="490"/>
      <c r="J198" s="303" t="s">
        <v>435</v>
      </c>
      <c r="K198" s="303" t="s">
        <v>477</v>
      </c>
      <c r="L198" s="303" t="s">
        <v>478</v>
      </c>
      <c r="M198" s="303">
        <v>0.41</v>
      </c>
      <c r="N198" s="501"/>
      <c r="O198" s="501"/>
      <c r="P198" s="501"/>
      <c r="Q198" s="501"/>
      <c r="R198" s="501"/>
      <c r="S198" s="501"/>
      <c r="T198" s="501"/>
      <c r="U198" s="497">
        <f>V198+Y198</f>
        <v>660000</v>
      </c>
      <c r="V198" s="517">
        <v>440000</v>
      </c>
      <c r="W198" s="500"/>
      <c r="X198" s="500"/>
      <c r="Y198" s="497">
        <v>220000</v>
      </c>
      <c r="Z198" s="500"/>
      <c r="AA198" s="500"/>
      <c r="AB198" s="497">
        <v>220000</v>
      </c>
      <c r="AC198" s="500" t="s">
        <v>92</v>
      </c>
      <c r="AD198" s="517">
        <f>U198</f>
        <v>660000</v>
      </c>
      <c r="AE198" s="500"/>
      <c r="AF198" s="500"/>
      <c r="AG198" s="500"/>
      <c r="AH198" s="542"/>
      <c r="AI198" s="542"/>
      <c r="AJ198" s="618"/>
      <c r="AK198" s="304"/>
      <c r="AL198" s="304"/>
    </row>
    <row r="199" spans="1:38" ht="48" x14ac:dyDescent="0.25">
      <c r="A199" s="302"/>
      <c r="B199" s="487"/>
      <c r="C199" s="490"/>
      <c r="D199" s="490"/>
      <c r="E199" s="490"/>
      <c r="F199" s="490"/>
      <c r="G199" s="490"/>
      <c r="H199" s="490"/>
      <c r="I199" s="490"/>
      <c r="J199" s="305" t="s">
        <v>480</v>
      </c>
      <c r="K199" s="305" t="s">
        <v>481</v>
      </c>
      <c r="L199" s="305" t="s">
        <v>441</v>
      </c>
      <c r="M199" s="308">
        <v>4065</v>
      </c>
      <c r="N199" s="501"/>
      <c r="O199" s="501"/>
      <c r="P199" s="501"/>
      <c r="Q199" s="501"/>
      <c r="R199" s="501"/>
      <c r="S199" s="501"/>
      <c r="T199" s="501"/>
      <c r="U199" s="503"/>
      <c r="V199" s="503"/>
      <c r="W199" s="501"/>
      <c r="X199" s="501"/>
      <c r="Y199" s="498"/>
      <c r="Z199" s="501"/>
      <c r="AA199" s="501"/>
      <c r="AB199" s="498"/>
      <c r="AC199" s="501"/>
      <c r="AD199" s="503"/>
      <c r="AE199" s="501"/>
      <c r="AF199" s="501"/>
      <c r="AG199" s="501"/>
      <c r="AH199" s="542"/>
      <c r="AI199" s="542"/>
      <c r="AJ199" s="618"/>
      <c r="AK199" s="304"/>
      <c r="AL199" s="304"/>
    </row>
    <row r="200" spans="1:38" ht="24.75" thickBot="1" x14ac:dyDescent="0.3">
      <c r="A200" s="302"/>
      <c r="B200" s="487"/>
      <c r="C200" s="490"/>
      <c r="D200" s="490"/>
      <c r="E200" s="490"/>
      <c r="F200" s="490"/>
      <c r="G200" s="490"/>
      <c r="H200" s="490"/>
      <c r="I200" s="490"/>
      <c r="J200" s="306" t="s">
        <v>442</v>
      </c>
      <c r="K200" s="306" t="s">
        <v>443</v>
      </c>
      <c r="L200" s="306" t="s">
        <v>482</v>
      </c>
      <c r="M200" s="306">
        <v>1</v>
      </c>
      <c r="N200" s="501"/>
      <c r="O200" s="501"/>
      <c r="P200" s="501"/>
      <c r="Q200" s="501"/>
      <c r="R200" s="501"/>
      <c r="S200" s="501"/>
      <c r="T200" s="501"/>
      <c r="U200" s="507"/>
      <c r="V200" s="507"/>
      <c r="W200" s="502"/>
      <c r="X200" s="502"/>
      <c r="Y200" s="499"/>
      <c r="Z200" s="502"/>
      <c r="AA200" s="502"/>
      <c r="AB200" s="499"/>
      <c r="AC200" s="502"/>
      <c r="AD200" s="507"/>
      <c r="AE200" s="502"/>
      <c r="AF200" s="502"/>
      <c r="AG200" s="502"/>
      <c r="AH200" s="542"/>
      <c r="AI200" s="542"/>
      <c r="AJ200" s="618"/>
      <c r="AK200" s="304"/>
      <c r="AL200" s="304"/>
    </row>
    <row r="201" spans="1:38" ht="57" customHeight="1" x14ac:dyDescent="0.25">
      <c r="A201" s="302"/>
      <c r="B201" s="487"/>
      <c r="C201" s="490"/>
      <c r="D201" s="490"/>
      <c r="E201" s="490"/>
      <c r="F201" s="490" t="s">
        <v>890</v>
      </c>
      <c r="G201" s="490"/>
      <c r="H201" s="490"/>
      <c r="I201" s="490"/>
      <c r="J201" s="303" t="s">
        <v>435</v>
      </c>
      <c r="K201" s="303" t="s">
        <v>477</v>
      </c>
      <c r="L201" s="303" t="s">
        <v>478</v>
      </c>
      <c r="M201" s="303">
        <v>1.1100000000000001</v>
      </c>
      <c r="N201" s="501"/>
      <c r="O201" s="501"/>
      <c r="P201" s="501"/>
      <c r="Q201" s="501"/>
      <c r="R201" s="501"/>
      <c r="S201" s="501"/>
      <c r="T201" s="501"/>
      <c r="U201" s="497">
        <f>V201+Y201</f>
        <v>1354870</v>
      </c>
      <c r="V201" s="517">
        <v>903247</v>
      </c>
      <c r="W201" s="500"/>
      <c r="X201" s="500"/>
      <c r="Y201" s="497">
        <v>451623</v>
      </c>
      <c r="Z201" s="500"/>
      <c r="AA201" s="500"/>
      <c r="AB201" s="517">
        <v>451624</v>
      </c>
      <c r="AC201" s="500" t="s">
        <v>92</v>
      </c>
      <c r="AD201" s="517">
        <f>U201</f>
        <v>1354870</v>
      </c>
      <c r="AE201" s="500"/>
      <c r="AF201" s="500"/>
      <c r="AG201" s="500"/>
      <c r="AH201" s="542"/>
      <c r="AI201" s="542"/>
      <c r="AJ201" s="618"/>
      <c r="AK201" s="304"/>
      <c r="AL201" s="304"/>
    </row>
    <row r="202" spans="1:38" ht="48" x14ac:dyDescent="0.25">
      <c r="A202" s="302"/>
      <c r="B202" s="487"/>
      <c r="C202" s="490"/>
      <c r="D202" s="490"/>
      <c r="E202" s="490"/>
      <c r="F202" s="490"/>
      <c r="G202" s="490"/>
      <c r="H202" s="490"/>
      <c r="I202" s="490"/>
      <c r="J202" s="305" t="s">
        <v>480</v>
      </c>
      <c r="K202" s="305" t="s">
        <v>481</v>
      </c>
      <c r="L202" s="305" t="s">
        <v>441</v>
      </c>
      <c r="M202" s="308">
        <v>11096</v>
      </c>
      <c r="N202" s="501"/>
      <c r="O202" s="501"/>
      <c r="P202" s="501"/>
      <c r="Q202" s="501"/>
      <c r="R202" s="501"/>
      <c r="S202" s="501"/>
      <c r="T202" s="501"/>
      <c r="U202" s="503"/>
      <c r="V202" s="503"/>
      <c r="W202" s="501"/>
      <c r="X202" s="501"/>
      <c r="Y202" s="498"/>
      <c r="Z202" s="501"/>
      <c r="AA202" s="501"/>
      <c r="AB202" s="503"/>
      <c r="AC202" s="501"/>
      <c r="AD202" s="503"/>
      <c r="AE202" s="501"/>
      <c r="AF202" s="501"/>
      <c r="AG202" s="501"/>
      <c r="AH202" s="542"/>
      <c r="AI202" s="542"/>
      <c r="AJ202" s="618"/>
      <c r="AK202" s="304"/>
      <c r="AL202" s="304"/>
    </row>
    <row r="203" spans="1:38" ht="24" x14ac:dyDescent="0.25">
      <c r="A203" s="302"/>
      <c r="B203" s="555"/>
      <c r="C203" s="505"/>
      <c r="D203" s="505"/>
      <c r="E203" s="505"/>
      <c r="F203" s="505"/>
      <c r="G203" s="505"/>
      <c r="H203" s="505"/>
      <c r="I203" s="505"/>
      <c r="J203" s="312" t="s">
        <v>442</v>
      </c>
      <c r="K203" s="312" t="s">
        <v>443</v>
      </c>
      <c r="L203" s="312" t="s">
        <v>482</v>
      </c>
      <c r="M203" s="312">
        <v>1</v>
      </c>
      <c r="N203" s="501"/>
      <c r="O203" s="501"/>
      <c r="P203" s="501"/>
      <c r="Q203" s="501"/>
      <c r="R203" s="501"/>
      <c r="S203" s="501"/>
      <c r="T203" s="501"/>
      <c r="U203" s="543"/>
      <c r="V203" s="543"/>
      <c r="W203" s="501"/>
      <c r="X203" s="501"/>
      <c r="Y203" s="544"/>
      <c r="Z203" s="501"/>
      <c r="AA203" s="501"/>
      <c r="AB203" s="543"/>
      <c r="AC203" s="501"/>
      <c r="AD203" s="543"/>
      <c r="AE203" s="501"/>
      <c r="AF203" s="501"/>
      <c r="AG203" s="501"/>
      <c r="AH203" s="542"/>
      <c r="AI203" s="542"/>
      <c r="AJ203" s="618"/>
      <c r="AK203" s="304"/>
      <c r="AL203" s="304"/>
    </row>
    <row r="204" spans="1:38" ht="60" customHeight="1" x14ac:dyDescent="0.25">
      <c r="A204" s="302"/>
      <c r="B204" s="555" t="s">
        <v>902</v>
      </c>
      <c r="C204" s="505" t="s">
        <v>903</v>
      </c>
      <c r="D204" s="505" t="s">
        <v>432</v>
      </c>
      <c r="E204" s="505" t="s">
        <v>433</v>
      </c>
      <c r="F204" s="490" t="s">
        <v>904</v>
      </c>
      <c r="G204" s="505" t="s">
        <v>605</v>
      </c>
      <c r="H204" s="505" t="s">
        <v>83</v>
      </c>
      <c r="I204" s="505" t="s">
        <v>83</v>
      </c>
      <c r="J204" s="305" t="s">
        <v>435</v>
      </c>
      <c r="K204" s="305" t="s">
        <v>436</v>
      </c>
      <c r="L204" s="305" t="s">
        <v>367</v>
      </c>
      <c r="M204" s="305">
        <v>1</v>
      </c>
      <c r="N204" s="505" t="s">
        <v>86</v>
      </c>
      <c r="O204" s="505" t="s">
        <v>411</v>
      </c>
      <c r="P204" s="505" t="s">
        <v>437</v>
      </c>
      <c r="Q204" s="505" t="s">
        <v>89</v>
      </c>
      <c r="R204" s="505" t="s">
        <v>90</v>
      </c>
      <c r="S204" s="505" t="s">
        <v>170</v>
      </c>
      <c r="T204" s="498">
        <f>U204</f>
        <v>425000</v>
      </c>
      <c r="U204" s="498">
        <f>V204+Y204</f>
        <v>425000</v>
      </c>
      <c r="V204" s="503">
        <v>250000</v>
      </c>
      <c r="W204" s="505"/>
      <c r="X204" s="505"/>
      <c r="Y204" s="498">
        <v>175000</v>
      </c>
      <c r="Z204" s="505"/>
      <c r="AA204" s="505"/>
      <c r="AB204" s="503">
        <v>75000</v>
      </c>
      <c r="AC204" s="505" t="s">
        <v>92</v>
      </c>
      <c r="AD204" s="503">
        <f>U204</f>
        <v>425000</v>
      </c>
      <c r="AE204" s="505" t="s">
        <v>171</v>
      </c>
      <c r="AF204" s="505" t="s">
        <v>171</v>
      </c>
      <c r="AG204" s="505" t="s">
        <v>171</v>
      </c>
      <c r="AH204" s="541">
        <v>46023</v>
      </c>
      <c r="AI204" s="556">
        <v>46054</v>
      </c>
      <c r="AJ204" s="833"/>
      <c r="AK204" s="304"/>
      <c r="AL204" s="304"/>
    </row>
    <row r="205" spans="1:38" ht="36" x14ac:dyDescent="0.25">
      <c r="A205" s="302"/>
      <c r="B205" s="518"/>
      <c r="C205" s="501"/>
      <c r="D205" s="501"/>
      <c r="E205" s="501"/>
      <c r="F205" s="490"/>
      <c r="G205" s="501"/>
      <c r="H205" s="501"/>
      <c r="I205" s="501"/>
      <c r="J205" s="305" t="s">
        <v>439</v>
      </c>
      <c r="K205" s="305" t="s">
        <v>440</v>
      </c>
      <c r="L205" s="305" t="s">
        <v>441</v>
      </c>
      <c r="M205" s="308">
        <v>10000</v>
      </c>
      <c r="N205" s="501"/>
      <c r="O205" s="501"/>
      <c r="P205" s="501"/>
      <c r="Q205" s="501"/>
      <c r="R205" s="501"/>
      <c r="S205" s="501"/>
      <c r="T205" s="498"/>
      <c r="U205" s="503"/>
      <c r="V205" s="503"/>
      <c r="W205" s="501"/>
      <c r="X205" s="501"/>
      <c r="Y205" s="498"/>
      <c r="Z205" s="501"/>
      <c r="AA205" s="501"/>
      <c r="AB205" s="503"/>
      <c r="AC205" s="501"/>
      <c r="AD205" s="503"/>
      <c r="AE205" s="501"/>
      <c r="AF205" s="501"/>
      <c r="AG205" s="501"/>
      <c r="AH205" s="542"/>
      <c r="AI205" s="537"/>
      <c r="AJ205" s="616"/>
      <c r="AK205" s="304"/>
      <c r="AL205" s="304"/>
    </row>
    <row r="206" spans="1:38" ht="78.75" customHeight="1" thickBot="1" x14ac:dyDescent="0.3">
      <c r="A206" s="302"/>
      <c r="B206" s="526"/>
      <c r="C206" s="502"/>
      <c r="D206" s="502"/>
      <c r="E206" s="502"/>
      <c r="F206" s="491"/>
      <c r="G206" s="502"/>
      <c r="H206" s="502"/>
      <c r="I206" s="502"/>
      <c r="J206" s="306" t="s">
        <v>442</v>
      </c>
      <c r="K206" s="306" t="s">
        <v>443</v>
      </c>
      <c r="L206" s="306" t="s">
        <v>444</v>
      </c>
      <c r="M206" s="306">
        <v>1</v>
      </c>
      <c r="N206" s="502"/>
      <c r="O206" s="502"/>
      <c r="P206" s="502"/>
      <c r="Q206" s="502"/>
      <c r="R206" s="502"/>
      <c r="S206" s="502"/>
      <c r="T206" s="499"/>
      <c r="U206" s="507"/>
      <c r="V206" s="507"/>
      <c r="W206" s="502"/>
      <c r="X206" s="502"/>
      <c r="Y206" s="499"/>
      <c r="Z206" s="502"/>
      <c r="AA206" s="502"/>
      <c r="AB206" s="507"/>
      <c r="AC206" s="502"/>
      <c r="AD206" s="507"/>
      <c r="AE206" s="502"/>
      <c r="AF206" s="502"/>
      <c r="AG206" s="502"/>
      <c r="AH206" s="548"/>
      <c r="AI206" s="538"/>
      <c r="AJ206" s="834"/>
      <c r="AK206" s="304"/>
      <c r="AL206" s="304"/>
    </row>
    <row r="207" spans="1:38" ht="28.15" customHeight="1" x14ac:dyDescent="0.25">
      <c r="A207" s="302"/>
      <c r="B207" s="525" t="s">
        <v>905</v>
      </c>
      <c r="C207" s="489" t="s">
        <v>906</v>
      </c>
      <c r="D207" s="489" t="s">
        <v>432</v>
      </c>
      <c r="E207" s="489" t="s">
        <v>433</v>
      </c>
      <c r="F207" s="489" t="s">
        <v>907</v>
      </c>
      <c r="G207" s="489" t="s">
        <v>434</v>
      </c>
      <c r="H207" s="489" t="s">
        <v>83</v>
      </c>
      <c r="I207" s="489" t="s">
        <v>83</v>
      </c>
      <c r="J207" s="500" t="s">
        <v>469</v>
      </c>
      <c r="K207" s="500" t="s">
        <v>470</v>
      </c>
      <c r="L207" s="500" t="s">
        <v>471</v>
      </c>
      <c r="M207" s="500">
        <v>500</v>
      </c>
      <c r="N207" s="489" t="s">
        <v>86</v>
      </c>
      <c r="O207" s="489" t="s">
        <v>102</v>
      </c>
      <c r="P207" s="489" t="s">
        <v>437</v>
      </c>
      <c r="Q207" s="489" t="s">
        <v>89</v>
      </c>
      <c r="R207" s="489" t="s">
        <v>90</v>
      </c>
      <c r="S207" s="489" t="s">
        <v>170</v>
      </c>
      <c r="T207" s="546">
        <f>+U207</f>
        <v>680000</v>
      </c>
      <c r="U207" s="497">
        <f>V207+Y207</f>
        <v>680000</v>
      </c>
      <c r="V207" s="497">
        <v>400000</v>
      </c>
      <c r="W207" s="497" t="s">
        <v>455</v>
      </c>
      <c r="X207" s="497" t="s">
        <v>455</v>
      </c>
      <c r="Y207" s="497">
        <v>280000</v>
      </c>
      <c r="Z207" s="497" t="s">
        <v>455</v>
      </c>
      <c r="AA207" s="497" t="s">
        <v>455</v>
      </c>
      <c r="AB207" s="497">
        <v>120000</v>
      </c>
      <c r="AC207" s="517" t="s">
        <v>92</v>
      </c>
      <c r="AD207" s="497">
        <f>U207</f>
        <v>680000</v>
      </c>
      <c r="AE207" s="497" t="s">
        <v>171</v>
      </c>
      <c r="AF207" s="497" t="s">
        <v>455</v>
      </c>
      <c r="AG207" s="497" t="s">
        <v>455</v>
      </c>
      <c r="AH207" s="511">
        <v>46082</v>
      </c>
      <c r="AI207" s="514">
        <v>46143</v>
      </c>
      <c r="AJ207" s="506"/>
      <c r="AK207" s="304"/>
      <c r="AL207" s="304"/>
    </row>
    <row r="208" spans="1:38" ht="24" customHeight="1" x14ac:dyDescent="0.25">
      <c r="A208" s="302"/>
      <c r="B208" s="518"/>
      <c r="C208" s="490"/>
      <c r="D208" s="490"/>
      <c r="E208" s="490"/>
      <c r="F208" s="490"/>
      <c r="G208" s="490"/>
      <c r="H208" s="490"/>
      <c r="I208" s="490"/>
      <c r="J208" s="504"/>
      <c r="K208" s="504"/>
      <c r="L208" s="504"/>
      <c r="M208" s="504"/>
      <c r="N208" s="490"/>
      <c r="O208" s="490"/>
      <c r="P208" s="490"/>
      <c r="Q208" s="490"/>
      <c r="R208" s="490"/>
      <c r="S208" s="490"/>
      <c r="T208" s="527"/>
      <c r="U208" s="498"/>
      <c r="V208" s="498"/>
      <c r="W208" s="498"/>
      <c r="X208" s="498"/>
      <c r="Y208" s="498"/>
      <c r="Z208" s="498"/>
      <c r="AA208" s="498"/>
      <c r="AB208" s="498"/>
      <c r="AC208" s="503"/>
      <c r="AD208" s="498"/>
      <c r="AE208" s="498"/>
      <c r="AF208" s="498"/>
      <c r="AG208" s="498"/>
      <c r="AH208" s="512"/>
      <c r="AI208" s="515"/>
      <c r="AJ208" s="506"/>
      <c r="AK208" s="304"/>
      <c r="AL208" s="304"/>
    </row>
    <row r="209" spans="1:38" x14ac:dyDescent="0.25">
      <c r="A209" s="302"/>
      <c r="B209" s="518"/>
      <c r="C209" s="490"/>
      <c r="D209" s="490"/>
      <c r="E209" s="490"/>
      <c r="F209" s="490"/>
      <c r="G209" s="490"/>
      <c r="H209" s="490"/>
      <c r="I209" s="490"/>
      <c r="J209" s="490" t="s">
        <v>442</v>
      </c>
      <c r="K209" s="490" t="s">
        <v>443</v>
      </c>
      <c r="L209" s="490" t="s">
        <v>444</v>
      </c>
      <c r="M209" s="490">
        <v>1</v>
      </c>
      <c r="N209" s="490"/>
      <c r="O209" s="490"/>
      <c r="P209" s="490"/>
      <c r="Q209" s="490"/>
      <c r="R209" s="490"/>
      <c r="S209" s="490"/>
      <c r="T209" s="527"/>
      <c r="U209" s="498"/>
      <c r="V209" s="498"/>
      <c r="W209" s="498"/>
      <c r="X209" s="498"/>
      <c r="Y209" s="498"/>
      <c r="Z209" s="498"/>
      <c r="AA209" s="498"/>
      <c r="AB209" s="498"/>
      <c r="AC209" s="503"/>
      <c r="AD209" s="498"/>
      <c r="AE209" s="498"/>
      <c r="AF209" s="498"/>
      <c r="AG209" s="498"/>
      <c r="AH209" s="512"/>
      <c r="AI209" s="515"/>
      <c r="AJ209" s="506"/>
      <c r="AK209" s="304"/>
      <c r="AL209" s="304"/>
    </row>
    <row r="210" spans="1:38" x14ac:dyDescent="0.25">
      <c r="A210" s="302"/>
      <c r="B210" s="518"/>
      <c r="C210" s="490"/>
      <c r="D210" s="490"/>
      <c r="E210" s="490"/>
      <c r="F210" s="490"/>
      <c r="G210" s="490"/>
      <c r="H210" s="490"/>
      <c r="I210" s="490"/>
      <c r="J210" s="490"/>
      <c r="K210" s="490"/>
      <c r="L210" s="490"/>
      <c r="M210" s="490"/>
      <c r="N210" s="490"/>
      <c r="O210" s="490"/>
      <c r="P210" s="490"/>
      <c r="Q210" s="490"/>
      <c r="R210" s="490"/>
      <c r="S210" s="490"/>
      <c r="T210" s="527"/>
      <c r="U210" s="498"/>
      <c r="V210" s="498"/>
      <c r="W210" s="498"/>
      <c r="X210" s="498"/>
      <c r="Y210" s="498"/>
      <c r="Z210" s="498"/>
      <c r="AA210" s="498"/>
      <c r="AB210" s="498"/>
      <c r="AC210" s="503"/>
      <c r="AD210" s="498"/>
      <c r="AE210" s="498"/>
      <c r="AF210" s="498"/>
      <c r="AG210" s="498"/>
      <c r="AH210" s="512"/>
      <c r="AI210" s="515"/>
      <c r="AJ210" s="506"/>
      <c r="AK210" s="304"/>
      <c r="AL210" s="304"/>
    </row>
    <row r="211" spans="1:38" x14ac:dyDescent="0.25">
      <c r="A211" s="302"/>
      <c r="B211" s="518"/>
      <c r="C211" s="490"/>
      <c r="D211" s="490"/>
      <c r="E211" s="490"/>
      <c r="F211" s="490"/>
      <c r="G211" s="490"/>
      <c r="H211" s="490"/>
      <c r="I211" s="490"/>
      <c r="J211" s="490"/>
      <c r="K211" s="490"/>
      <c r="L211" s="490"/>
      <c r="M211" s="490"/>
      <c r="N211" s="490"/>
      <c r="O211" s="490"/>
      <c r="P211" s="490"/>
      <c r="Q211" s="490"/>
      <c r="R211" s="490"/>
      <c r="S211" s="490"/>
      <c r="T211" s="527"/>
      <c r="U211" s="498"/>
      <c r="V211" s="498"/>
      <c r="W211" s="498"/>
      <c r="X211" s="498"/>
      <c r="Y211" s="498"/>
      <c r="Z211" s="498"/>
      <c r="AA211" s="498"/>
      <c r="AB211" s="498"/>
      <c r="AC211" s="503"/>
      <c r="AD211" s="498"/>
      <c r="AE211" s="498"/>
      <c r="AF211" s="498"/>
      <c r="AG211" s="498"/>
      <c r="AH211" s="512"/>
      <c r="AI211" s="515"/>
      <c r="AJ211" s="506"/>
      <c r="AK211" s="304"/>
      <c r="AL211" s="304"/>
    </row>
    <row r="212" spans="1:38" ht="72" customHeight="1" thickBot="1" x14ac:dyDescent="0.3">
      <c r="A212" s="302"/>
      <c r="B212" s="526"/>
      <c r="C212" s="491"/>
      <c r="D212" s="491"/>
      <c r="E212" s="491"/>
      <c r="F212" s="491"/>
      <c r="G212" s="491"/>
      <c r="H212" s="491"/>
      <c r="I212" s="491"/>
      <c r="J212" s="491"/>
      <c r="K212" s="491"/>
      <c r="L212" s="491"/>
      <c r="M212" s="491"/>
      <c r="N212" s="491"/>
      <c r="O212" s="491"/>
      <c r="P212" s="491"/>
      <c r="Q212" s="491"/>
      <c r="R212" s="491"/>
      <c r="S212" s="491"/>
      <c r="T212" s="545"/>
      <c r="U212" s="499"/>
      <c r="V212" s="499"/>
      <c r="W212" s="499"/>
      <c r="X212" s="499"/>
      <c r="Y212" s="499"/>
      <c r="Z212" s="499"/>
      <c r="AA212" s="499"/>
      <c r="AB212" s="499"/>
      <c r="AC212" s="507"/>
      <c r="AD212" s="499"/>
      <c r="AE212" s="499"/>
      <c r="AF212" s="499"/>
      <c r="AG212" s="499"/>
      <c r="AH212" s="513"/>
      <c r="AI212" s="516"/>
      <c r="AJ212" s="506"/>
      <c r="AK212" s="304"/>
      <c r="AL212" s="304"/>
    </row>
    <row r="213" spans="1:38" x14ac:dyDescent="0.25">
      <c r="AJ213" s="233"/>
    </row>
    <row r="214" spans="1:38" x14ac:dyDescent="0.25">
      <c r="AJ214" s="233"/>
    </row>
    <row r="215" spans="1:38" x14ac:dyDescent="0.25">
      <c r="AJ215" s="233"/>
    </row>
    <row r="216" spans="1:38" x14ac:dyDescent="0.25">
      <c r="AJ216" s="233"/>
    </row>
    <row r="217" spans="1:38" x14ac:dyDescent="0.25">
      <c r="B217" s="242" t="s">
        <v>23</v>
      </c>
      <c r="C217" s="234"/>
      <c r="D217" s="234"/>
      <c r="E217" s="234"/>
      <c r="F217" s="234"/>
      <c r="G217" s="234"/>
      <c r="H217" s="234"/>
      <c r="I217" s="234"/>
      <c r="J217" s="234"/>
      <c r="K217" s="234"/>
      <c r="L217" s="234"/>
      <c r="M217" s="238"/>
      <c r="O217" s="234"/>
      <c r="P217" s="234"/>
      <c r="Q217" s="234"/>
      <c r="R217" s="234"/>
      <c r="S217" s="234"/>
      <c r="T217" s="234"/>
      <c r="U217" s="238"/>
      <c r="V217" s="234"/>
      <c r="AJ217" s="233"/>
    </row>
    <row r="218" spans="1:38" x14ac:dyDescent="0.25">
      <c r="B218" s="327" t="s">
        <v>73</v>
      </c>
      <c r="C218" s="234"/>
      <c r="D218" s="234"/>
      <c r="E218" s="234"/>
      <c r="F218" s="234"/>
      <c r="G218" s="234"/>
      <c r="H218" s="234"/>
      <c r="I218" s="234"/>
      <c r="J218" s="234"/>
      <c r="K218" s="234"/>
      <c r="L218" s="234"/>
      <c r="M218" s="241"/>
      <c r="N218" s="234"/>
      <c r="O218" s="234"/>
      <c r="P218" s="234"/>
      <c r="Q218" s="234"/>
      <c r="R218" s="234"/>
      <c r="S218" s="234"/>
      <c r="T218" s="234"/>
      <c r="U218" s="234"/>
      <c r="V218" s="234"/>
      <c r="AJ218" s="233"/>
    </row>
    <row r="219" spans="1:38" x14ac:dyDescent="0.25">
      <c r="B219" s="327" t="s">
        <v>74</v>
      </c>
      <c r="C219" s="234"/>
      <c r="D219" s="234"/>
      <c r="E219" s="234"/>
      <c r="F219" s="234"/>
      <c r="G219" s="234"/>
      <c r="H219" s="234"/>
      <c r="I219" s="234"/>
      <c r="J219" s="234"/>
      <c r="K219" s="234"/>
      <c r="L219" s="234"/>
      <c r="M219" s="238"/>
      <c r="O219" s="234"/>
      <c r="P219" s="234"/>
      <c r="Q219" s="234"/>
      <c r="R219" s="234"/>
      <c r="S219" s="234"/>
      <c r="T219" s="239"/>
      <c r="U219" s="234"/>
      <c r="V219" s="240"/>
      <c r="AJ219" s="233"/>
    </row>
    <row r="220" spans="1:38" x14ac:dyDescent="0.25">
      <c r="B220" s="234"/>
      <c r="C220" s="234"/>
      <c r="D220" s="234"/>
      <c r="E220" s="234"/>
      <c r="F220" s="234"/>
      <c r="G220" s="234"/>
      <c r="H220" s="234"/>
      <c r="I220" s="234"/>
      <c r="J220" s="234"/>
      <c r="K220" s="234"/>
      <c r="L220" s="234"/>
      <c r="M220" s="238"/>
      <c r="O220" s="234"/>
      <c r="P220" s="234"/>
      <c r="Q220" s="234"/>
      <c r="R220" s="234"/>
      <c r="S220" s="234"/>
      <c r="T220" s="234"/>
      <c r="U220" s="234"/>
      <c r="V220" s="234"/>
      <c r="AJ220" s="233"/>
    </row>
    <row r="221" spans="1:38" ht="15.75" x14ac:dyDescent="0.25">
      <c r="B221" s="234"/>
      <c r="C221" s="234"/>
      <c r="D221" s="234"/>
      <c r="E221" s="234"/>
      <c r="F221" s="234"/>
      <c r="G221" s="234"/>
      <c r="H221" s="234"/>
      <c r="I221" s="234"/>
      <c r="J221" s="234"/>
      <c r="K221" s="234"/>
      <c r="L221" s="234"/>
      <c r="M221" s="238"/>
      <c r="O221" s="234"/>
      <c r="P221" s="234"/>
      <c r="Q221" s="234"/>
      <c r="R221" s="234"/>
      <c r="S221" s="243"/>
      <c r="T221" s="234"/>
      <c r="U221" s="234"/>
      <c r="V221" s="244"/>
      <c r="AJ221" s="233"/>
    </row>
    <row r="222" spans="1:38" x14ac:dyDescent="0.25">
      <c r="B222" s="234"/>
      <c r="C222" s="234"/>
      <c r="D222" s="234"/>
      <c r="E222" s="234"/>
      <c r="F222" s="234"/>
      <c r="G222" s="234"/>
      <c r="H222" s="234"/>
      <c r="I222" s="234"/>
      <c r="J222" s="234"/>
      <c r="K222" s="234"/>
      <c r="L222" s="234"/>
      <c r="M222" s="238"/>
      <c r="O222" s="234"/>
      <c r="P222" s="234"/>
      <c r="Q222" s="234"/>
      <c r="R222" s="234"/>
      <c r="S222" s="234"/>
      <c r="T222" s="234"/>
      <c r="U222" s="234"/>
      <c r="V222" s="234"/>
      <c r="AJ222" s="233"/>
    </row>
    <row r="223" spans="1:38" x14ac:dyDescent="0.25">
      <c r="B223" s="234"/>
      <c r="C223" s="234"/>
      <c r="D223" s="234"/>
      <c r="E223" s="234"/>
      <c r="F223" s="234"/>
      <c r="G223" s="234"/>
      <c r="H223" s="234"/>
      <c r="I223" s="234"/>
      <c r="J223" s="234"/>
      <c r="K223" s="234"/>
      <c r="L223" s="245"/>
      <c r="M223" s="238"/>
      <c r="O223" s="234"/>
      <c r="P223" s="234"/>
      <c r="Q223" s="234"/>
      <c r="R223" s="234"/>
      <c r="S223" s="234"/>
      <c r="T223" s="234"/>
      <c r="U223" s="234"/>
      <c r="V223" s="234"/>
      <c r="AJ223" s="233"/>
    </row>
    <row r="224" spans="1:38" ht="15.75" customHeight="1" x14ac:dyDescent="0.25">
      <c r="AJ224" s="233"/>
    </row>
    <row r="225" spans="36:36" x14ac:dyDescent="0.25">
      <c r="AJ225" s="233"/>
    </row>
  </sheetData>
  <mergeCells count="1408">
    <mergeCell ref="AF207:AF212"/>
    <mergeCell ref="AG207:AG212"/>
    <mergeCell ref="AH207:AH212"/>
    <mergeCell ref="AI207:AI212"/>
    <mergeCell ref="AJ207:AJ212"/>
    <mergeCell ref="J209:J212"/>
    <mergeCell ref="K209:K212"/>
    <mergeCell ref="L209:L212"/>
    <mergeCell ref="M209:M212"/>
    <mergeCell ref="Z207:Z212"/>
    <mergeCell ref="AA207:AA212"/>
    <mergeCell ref="AB207:AB212"/>
    <mergeCell ref="AC207:AC212"/>
    <mergeCell ref="AD207:AD212"/>
    <mergeCell ref="AE207:AE212"/>
    <mergeCell ref="T207:T212"/>
    <mergeCell ref="U207:U212"/>
    <mergeCell ref="V207:V212"/>
    <mergeCell ref="W207:W212"/>
    <mergeCell ref="X207:X212"/>
    <mergeCell ref="Y207:Y212"/>
    <mergeCell ref="N207:N212"/>
    <mergeCell ref="O207:O212"/>
    <mergeCell ref="P207:P212"/>
    <mergeCell ref="Q207:Q212"/>
    <mergeCell ref="R207:R212"/>
    <mergeCell ref="S207:S212"/>
    <mergeCell ref="H207:H212"/>
    <mergeCell ref="I207:I212"/>
    <mergeCell ref="J207:J208"/>
    <mergeCell ref="K207:K208"/>
    <mergeCell ref="L207:L208"/>
    <mergeCell ref="M207:M208"/>
    <mergeCell ref="B207:B212"/>
    <mergeCell ref="C207:C212"/>
    <mergeCell ref="D207:D212"/>
    <mergeCell ref="E207:E212"/>
    <mergeCell ref="F207:F212"/>
    <mergeCell ref="G207:G212"/>
    <mergeCell ref="AE204:AE206"/>
    <mergeCell ref="AF204:AF206"/>
    <mergeCell ref="AG204:AG206"/>
    <mergeCell ref="AH204:AH206"/>
    <mergeCell ref="AI204:AI206"/>
    <mergeCell ref="AJ204:AJ206"/>
    <mergeCell ref="Y204:Y206"/>
    <mergeCell ref="Z204:Z206"/>
    <mergeCell ref="AA204:AA206"/>
    <mergeCell ref="AB204:AB206"/>
    <mergeCell ref="AC204:AC206"/>
    <mergeCell ref="AD204:AD206"/>
    <mergeCell ref="S204:S206"/>
    <mergeCell ref="T204:T206"/>
    <mergeCell ref="U204:U206"/>
    <mergeCell ref="V204:V206"/>
    <mergeCell ref="W204:W206"/>
    <mergeCell ref="X204:X206"/>
    <mergeCell ref="I204:I206"/>
    <mergeCell ref="N204:N206"/>
    <mergeCell ref="O204:O206"/>
    <mergeCell ref="P204:P206"/>
    <mergeCell ref="Q204:Q206"/>
    <mergeCell ref="R204:R206"/>
    <mergeCell ref="AE201:AE203"/>
    <mergeCell ref="AF201:AF203"/>
    <mergeCell ref="AG201:AG203"/>
    <mergeCell ref="B204:B206"/>
    <mergeCell ref="C204:C206"/>
    <mergeCell ref="D204:D206"/>
    <mergeCell ref="E204:E206"/>
    <mergeCell ref="F204:F206"/>
    <mergeCell ref="G204:G206"/>
    <mergeCell ref="H204:H206"/>
    <mergeCell ref="Y201:Y203"/>
    <mergeCell ref="Z201:Z203"/>
    <mergeCell ref="AA201:AA203"/>
    <mergeCell ref="AB201:AB203"/>
    <mergeCell ref="AC201:AC203"/>
    <mergeCell ref="AD201:AD203"/>
    <mergeCell ref="AC198:AC200"/>
    <mergeCell ref="AD198:AD200"/>
    <mergeCell ref="AE198:AE200"/>
    <mergeCell ref="AF198:AF200"/>
    <mergeCell ref="AG198:AG200"/>
    <mergeCell ref="F201:F203"/>
    <mergeCell ref="U201:U203"/>
    <mergeCell ref="V201:V203"/>
    <mergeCell ref="W201:W203"/>
    <mergeCell ref="X201:X203"/>
    <mergeCell ref="AG195:AG197"/>
    <mergeCell ref="F198:F200"/>
    <mergeCell ref="U198:U200"/>
    <mergeCell ref="V198:V200"/>
    <mergeCell ref="W198:W200"/>
    <mergeCell ref="X198:X200"/>
    <mergeCell ref="Y198:Y200"/>
    <mergeCell ref="Z198:Z200"/>
    <mergeCell ref="AA198:AA200"/>
    <mergeCell ref="AB198:AB200"/>
    <mergeCell ref="Z195:Z197"/>
    <mergeCell ref="AA195:AA197"/>
    <mergeCell ref="AB195:AB197"/>
    <mergeCell ref="AC195:AC197"/>
    <mergeCell ref="AD195:AD197"/>
    <mergeCell ref="AE195:AE197"/>
    <mergeCell ref="F195:F197"/>
    <mergeCell ref="U195:U197"/>
    <mergeCell ref="V195:V197"/>
    <mergeCell ref="W195:W197"/>
    <mergeCell ref="X195:X197"/>
    <mergeCell ref="Y195:Y197"/>
    <mergeCell ref="Y192:Y194"/>
    <mergeCell ref="Z192:Z194"/>
    <mergeCell ref="AA192:AA194"/>
    <mergeCell ref="AB192:AB194"/>
    <mergeCell ref="AC192:AC194"/>
    <mergeCell ref="AD192:AD194"/>
    <mergeCell ref="AC189:AC191"/>
    <mergeCell ref="AD189:AD191"/>
    <mergeCell ref="AE189:AE191"/>
    <mergeCell ref="AF189:AF191"/>
    <mergeCell ref="AG189:AG191"/>
    <mergeCell ref="F192:F194"/>
    <mergeCell ref="U192:U194"/>
    <mergeCell ref="V192:V194"/>
    <mergeCell ref="W192:W194"/>
    <mergeCell ref="X192:X194"/>
    <mergeCell ref="AJ186:AJ203"/>
    <mergeCell ref="F189:F191"/>
    <mergeCell ref="U189:U191"/>
    <mergeCell ref="V189:V191"/>
    <mergeCell ref="W189:W191"/>
    <mergeCell ref="X189:X191"/>
    <mergeCell ref="Y189:Y191"/>
    <mergeCell ref="Z189:Z191"/>
    <mergeCell ref="AA189:AA191"/>
    <mergeCell ref="AB189:AB191"/>
    <mergeCell ref="AD186:AD188"/>
    <mergeCell ref="AE186:AE188"/>
    <mergeCell ref="AF186:AF188"/>
    <mergeCell ref="AG186:AG188"/>
    <mergeCell ref="AH186:AH203"/>
    <mergeCell ref="AI186:AI203"/>
    <mergeCell ref="AE192:AE194"/>
    <mergeCell ref="AF192:AF194"/>
    <mergeCell ref="AG192:AG194"/>
    <mergeCell ref="AF195:AF197"/>
    <mergeCell ref="X186:X188"/>
    <mergeCell ref="Y186:Y188"/>
    <mergeCell ref="Z186:Z188"/>
    <mergeCell ref="AA186:AA188"/>
    <mergeCell ref="AB186:AB188"/>
    <mergeCell ref="AC186:AC188"/>
    <mergeCell ref="R186:R203"/>
    <mergeCell ref="S186:S203"/>
    <mergeCell ref="T186:T203"/>
    <mergeCell ref="U186:U188"/>
    <mergeCell ref="V186:V188"/>
    <mergeCell ref="W186:W188"/>
    <mergeCell ref="H186:H203"/>
    <mergeCell ref="I186:I203"/>
    <mergeCell ref="N186:N203"/>
    <mergeCell ref="O186:O203"/>
    <mergeCell ref="P186:P203"/>
    <mergeCell ref="Q186:Q203"/>
    <mergeCell ref="AG183:AG185"/>
    <mergeCell ref="AH183:AH185"/>
    <mergeCell ref="AI183:AI185"/>
    <mergeCell ref="AJ183:AJ185"/>
    <mergeCell ref="B186:B203"/>
    <mergeCell ref="C186:C203"/>
    <mergeCell ref="D186:D203"/>
    <mergeCell ref="E186:E203"/>
    <mergeCell ref="F186:F188"/>
    <mergeCell ref="G186:G203"/>
    <mergeCell ref="AA183:AA185"/>
    <mergeCell ref="AB183:AB185"/>
    <mergeCell ref="AC183:AC185"/>
    <mergeCell ref="AD183:AD185"/>
    <mergeCell ref="AE183:AE185"/>
    <mergeCell ref="AF183:AF185"/>
    <mergeCell ref="U183:U185"/>
    <mergeCell ref="V183:V185"/>
    <mergeCell ref="W183:W185"/>
    <mergeCell ref="X183:X185"/>
    <mergeCell ref="Y183:Y185"/>
    <mergeCell ref="Z183:Z185"/>
    <mergeCell ref="O183:O185"/>
    <mergeCell ref="P183:P185"/>
    <mergeCell ref="Q183:Q185"/>
    <mergeCell ref="R183:R185"/>
    <mergeCell ref="S183:S185"/>
    <mergeCell ref="T183:T185"/>
    <mergeCell ref="AJ180:AJ182"/>
    <mergeCell ref="B183:B185"/>
    <mergeCell ref="C183:C185"/>
    <mergeCell ref="D183:D185"/>
    <mergeCell ref="E183:E185"/>
    <mergeCell ref="F183:F185"/>
    <mergeCell ref="G183:G185"/>
    <mergeCell ref="H183:H185"/>
    <mergeCell ref="I183:I185"/>
    <mergeCell ref="N183:N185"/>
    <mergeCell ref="AD180:AD182"/>
    <mergeCell ref="AE180:AE182"/>
    <mergeCell ref="AF180:AF182"/>
    <mergeCell ref="AG180:AG182"/>
    <mergeCell ref="AH180:AH182"/>
    <mergeCell ref="AI180:AI182"/>
    <mergeCell ref="X180:X182"/>
    <mergeCell ref="Y180:Y182"/>
    <mergeCell ref="Z180:Z182"/>
    <mergeCell ref="AA180:AA182"/>
    <mergeCell ref="AB180:AB182"/>
    <mergeCell ref="AC180:AC182"/>
    <mergeCell ref="R180:R182"/>
    <mergeCell ref="S180:S182"/>
    <mergeCell ref="T180:T182"/>
    <mergeCell ref="U180:U182"/>
    <mergeCell ref="V180:V182"/>
    <mergeCell ref="W180:W182"/>
    <mergeCell ref="H180:H182"/>
    <mergeCell ref="I180:I182"/>
    <mergeCell ref="N180:N182"/>
    <mergeCell ref="O180:O182"/>
    <mergeCell ref="P180:P182"/>
    <mergeCell ref="Q180:Q182"/>
    <mergeCell ref="B180:B182"/>
    <mergeCell ref="C180:C182"/>
    <mergeCell ref="D180:D182"/>
    <mergeCell ref="E180:E182"/>
    <mergeCell ref="F180:F182"/>
    <mergeCell ref="G180:G182"/>
    <mergeCell ref="F177:F179"/>
    <mergeCell ref="G177:G179"/>
    <mergeCell ref="U177:U179"/>
    <mergeCell ref="V177:V179"/>
    <mergeCell ref="Y177:Y179"/>
    <mergeCell ref="AB177:AB179"/>
    <mergeCell ref="AI168:AI179"/>
    <mergeCell ref="AJ168:AJ179"/>
    <mergeCell ref="F171:F173"/>
    <mergeCell ref="O171:O179"/>
    <mergeCell ref="U171:U173"/>
    <mergeCell ref="V171:V173"/>
    <mergeCell ref="Y171:Y173"/>
    <mergeCell ref="AB171:AB173"/>
    <mergeCell ref="AD171:AD173"/>
    <mergeCell ref="F174:F176"/>
    <mergeCell ref="AC168:AC179"/>
    <mergeCell ref="AD168:AD170"/>
    <mergeCell ref="AE168:AE179"/>
    <mergeCell ref="AF168:AF179"/>
    <mergeCell ref="AG168:AG179"/>
    <mergeCell ref="AH168:AH179"/>
    <mergeCell ref="AD174:AD176"/>
    <mergeCell ref="AD177:AD179"/>
    <mergeCell ref="W168:W179"/>
    <mergeCell ref="X168:X179"/>
    <mergeCell ref="Y168:Y170"/>
    <mergeCell ref="Z168:Z179"/>
    <mergeCell ref="AA168:AA179"/>
    <mergeCell ref="AB168:AB170"/>
    <mergeCell ref="Y174:Y176"/>
    <mergeCell ref="AB174:AB176"/>
    <mergeCell ref="Q168:Q179"/>
    <mergeCell ref="R168:R179"/>
    <mergeCell ref="S168:S179"/>
    <mergeCell ref="T168:T179"/>
    <mergeCell ref="U168:U170"/>
    <mergeCell ref="V168:V170"/>
    <mergeCell ref="U174:U176"/>
    <mergeCell ref="V174:V176"/>
    <mergeCell ref="G168:G173"/>
    <mergeCell ref="H168:H179"/>
    <mergeCell ref="I168:I179"/>
    <mergeCell ref="N168:N179"/>
    <mergeCell ref="O168:O170"/>
    <mergeCell ref="P168:P179"/>
    <mergeCell ref="G174:G176"/>
    <mergeCell ref="AG166:AG167"/>
    <mergeCell ref="AH166:AH167"/>
    <mergeCell ref="AI166:AI167"/>
    <mergeCell ref="AJ166:AJ167"/>
    <mergeCell ref="A168:A179"/>
    <mergeCell ref="B168:B179"/>
    <mergeCell ref="C168:C179"/>
    <mergeCell ref="D168:D179"/>
    <mergeCell ref="E168:E179"/>
    <mergeCell ref="F168:F170"/>
    <mergeCell ref="AA166:AA167"/>
    <mergeCell ref="AB166:AB167"/>
    <mergeCell ref="AC166:AC167"/>
    <mergeCell ref="AD166:AD167"/>
    <mergeCell ref="AE166:AE167"/>
    <mergeCell ref="AF166:AF167"/>
    <mergeCell ref="U166:U167"/>
    <mergeCell ref="V166:V167"/>
    <mergeCell ref="W166:W167"/>
    <mergeCell ref="X166:X167"/>
    <mergeCell ref="Y166:Y167"/>
    <mergeCell ref="Z166:Z167"/>
    <mergeCell ref="O166:O167"/>
    <mergeCell ref="P166:P167"/>
    <mergeCell ref="Q166:Q167"/>
    <mergeCell ref="R166:R167"/>
    <mergeCell ref="S166:S167"/>
    <mergeCell ref="T166:T167"/>
    <mergeCell ref="AJ164:AJ165"/>
    <mergeCell ref="B166:B167"/>
    <mergeCell ref="C166:C167"/>
    <mergeCell ref="D166:D167"/>
    <mergeCell ref="E166:E167"/>
    <mergeCell ref="F166:F167"/>
    <mergeCell ref="G166:G167"/>
    <mergeCell ref="H166:H167"/>
    <mergeCell ref="I166:I167"/>
    <mergeCell ref="N166:N167"/>
    <mergeCell ref="AD164:AD165"/>
    <mergeCell ref="AE164:AE165"/>
    <mergeCell ref="AF164:AF165"/>
    <mergeCell ref="AG164:AG165"/>
    <mergeCell ref="AH164:AH165"/>
    <mergeCell ref="AI164:AI165"/>
    <mergeCell ref="X164:X165"/>
    <mergeCell ref="Y164:Y165"/>
    <mergeCell ref="Z164:Z165"/>
    <mergeCell ref="AA164:AA165"/>
    <mergeCell ref="AB164:AB165"/>
    <mergeCell ref="AC164:AC165"/>
    <mergeCell ref="R164:R165"/>
    <mergeCell ref="S164:S165"/>
    <mergeCell ref="T164:T165"/>
    <mergeCell ref="U164:U165"/>
    <mergeCell ref="V164:V165"/>
    <mergeCell ref="W164:W165"/>
    <mergeCell ref="H164:H165"/>
    <mergeCell ref="I164:I165"/>
    <mergeCell ref="N164:N165"/>
    <mergeCell ref="O164:O165"/>
    <mergeCell ref="P164:P165"/>
    <mergeCell ref="Q164:Q165"/>
    <mergeCell ref="B164:B165"/>
    <mergeCell ref="C164:C165"/>
    <mergeCell ref="D164:D165"/>
    <mergeCell ref="E164:E165"/>
    <mergeCell ref="F164:F165"/>
    <mergeCell ref="G164:G165"/>
    <mergeCell ref="AJ155:AJ163"/>
    <mergeCell ref="F158:F163"/>
    <mergeCell ref="G158:G163"/>
    <mergeCell ref="U158:U163"/>
    <mergeCell ref="V158:V163"/>
    <mergeCell ref="Y158:Y163"/>
    <mergeCell ref="AB158:AB163"/>
    <mergeCell ref="AC158:AC163"/>
    <mergeCell ref="AD158:AD163"/>
    <mergeCell ref="AD155:AD157"/>
    <mergeCell ref="AE155:AE163"/>
    <mergeCell ref="AF155:AF163"/>
    <mergeCell ref="AG155:AG163"/>
    <mergeCell ref="AH155:AH163"/>
    <mergeCell ref="AI155:AI163"/>
    <mergeCell ref="X155:X163"/>
    <mergeCell ref="Y155:Y157"/>
    <mergeCell ref="Z155:Z163"/>
    <mergeCell ref="AA155:AA163"/>
    <mergeCell ref="AB155:AB157"/>
    <mergeCell ref="AC155:AC157"/>
    <mergeCell ref="R155:R163"/>
    <mergeCell ref="S155:S163"/>
    <mergeCell ref="T155:T163"/>
    <mergeCell ref="U155:U157"/>
    <mergeCell ref="V155:V157"/>
    <mergeCell ref="W155:W163"/>
    <mergeCell ref="H155:H163"/>
    <mergeCell ref="I155:I163"/>
    <mergeCell ref="N155:N163"/>
    <mergeCell ref="O155:O163"/>
    <mergeCell ref="P155:P163"/>
    <mergeCell ref="Q155:Q163"/>
    <mergeCell ref="AG152:AG154"/>
    <mergeCell ref="AH152:AH154"/>
    <mergeCell ref="AI152:AI154"/>
    <mergeCell ref="AJ152:AJ154"/>
    <mergeCell ref="B155:B163"/>
    <mergeCell ref="C155:C163"/>
    <mergeCell ref="D155:D163"/>
    <mergeCell ref="E155:E163"/>
    <mergeCell ref="F155:F157"/>
    <mergeCell ref="G155:G157"/>
    <mergeCell ref="AA152:AA154"/>
    <mergeCell ref="AB152:AB154"/>
    <mergeCell ref="AC152:AC154"/>
    <mergeCell ref="AD152:AD154"/>
    <mergeCell ref="AE152:AE154"/>
    <mergeCell ref="AF152:AF154"/>
    <mergeCell ref="U152:U154"/>
    <mergeCell ref="V152:V154"/>
    <mergeCell ref="W152:W154"/>
    <mergeCell ref="X152:X154"/>
    <mergeCell ref="Y152:Y154"/>
    <mergeCell ref="Z152:Z154"/>
    <mergeCell ref="O152:O154"/>
    <mergeCell ref="P152:P154"/>
    <mergeCell ref="Q152:Q154"/>
    <mergeCell ref="R152:R154"/>
    <mergeCell ref="S152:S154"/>
    <mergeCell ref="T152:T154"/>
    <mergeCell ref="AJ149:AJ151"/>
    <mergeCell ref="B152:B154"/>
    <mergeCell ref="C152:C154"/>
    <mergeCell ref="D152:D154"/>
    <mergeCell ref="E152:E154"/>
    <mergeCell ref="F152:F154"/>
    <mergeCell ref="G152:G154"/>
    <mergeCell ref="H152:H154"/>
    <mergeCell ref="I152:I154"/>
    <mergeCell ref="N152:N154"/>
    <mergeCell ref="AD149:AD151"/>
    <mergeCell ref="AE149:AE151"/>
    <mergeCell ref="AF149:AF151"/>
    <mergeCell ref="AG149:AG151"/>
    <mergeCell ref="AH149:AH151"/>
    <mergeCell ref="AI149:AI151"/>
    <mergeCell ref="X149:X151"/>
    <mergeCell ref="Y149:Y151"/>
    <mergeCell ref="Z149:Z151"/>
    <mergeCell ref="AA149:AA151"/>
    <mergeCell ref="AB149:AB151"/>
    <mergeCell ref="AC149:AC151"/>
    <mergeCell ref="R149:R151"/>
    <mergeCell ref="S149:S151"/>
    <mergeCell ref="T149:T151"/>
    <mergeCell ref="U149:U151"/>
    <mergeCell ref="V149:V151"/>
    <mergeCell ref="W149:W151"/>
    <mergeCell ref="H149:H151"/>
    <mergeCell ref="I149:I151"/>
    <mergeCell ref="N149:N151"/>
    <mergeCell ref="O149:O151"/>
    <mergeCell ref="P149:P151"/>
    <mergeCell ref="Q149:Q151"/>
    <mergeCell ref="AG146:AG148"/>
    <mergeCell ref="AH146:AH148"/>
    <mergeCell ref="AI146:AI148"/>
    <mergeCell ref="AJ146:AJ148"/>
    <mergeCell ref="B149:B151"/>
    <mergeCell ref="C149:C151"/>
    <mergeCell ref="D149:D151"/>
    <mergeCell ref="E149:E151"/>
    <mergeCell ref="F149:F151"/>
    <mergeCell ref="G149:G151"/>
    <mergeCell ref="AA146:AA148"/>
    <mergeCell ref="AB146:AB148"/>
    <mergeCell ref="AC146:AC148"/>
    <mergeCell ref="AD146:AD148"/>
    <mergeCell ref="AE146:AE148"/>
    <mergeCell ref="AF146:AF148"/>
    <mergeCell ref="U146:U148"/>
    <mergeCell ref="V146:V148"/>
    <mergeCell ref="W146:W148"/>
    <mergeCell ref="X146:X148"/>
    <mergeCell ref="Y146:Y148"/>
    <mergeCell ref="Z146:Z148"/>
    <mergeCell ref="O146:O148"/>
    <mergeCell ref="P146:P148"/>
    <mergeCell ref="Q146:Q148"/>
    <mergeCell ref="R146:R148"/>
    <mergeCell ref="S146:S148"/>
    <mergeCell ref="T146:T148"/>
    <mergeCell ref="AJ143:AJ145"/>
    <mergeCell ref="B146:B148"/>
    <mergeCell ref="C146:C148"/>
    <mergeCell ref="D146:D148"/>
    <mergeCell ref="E146:E148"/>
    <mergeCell ref="F146:F148"/>
    <mergeCell ref="G146:G148"/>
    <mergeCell ref="H146:H148"/>
    <mergeCell ref="I146:I148"/>
    <mergeCell ref="N146:N148"/>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AG140:AG142"/>
    <mergeCell ref="AH140:AH142"/>
    <mergeCell ref="AI140:AI142"/>
    <mergeCell ref="AJ140:AJ142"/>
    <mergeCell ref="B143:B145"/>
    <mergeCell ref="C143:C145"/>
    <mergeCell ref="D143:D145"/>
    <mergeCell ref="E143:E145"/>
    <mergeCell ref="F143:F145"/>
    <mergeCell ref="G143:G145"/>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Q140:Q142"/>
    <mergeCell ref="R140:R142"/>
    <mergeCell ref="S140:S142"/>
    <mergeCell ref="T140:T142"/>
    <mergeCell ref="AJ135:AJ139"/>
    <mergeCell ref="B140:B142"/>
    <mergeCell ref="C140:C142"/>
    <mergeCell ref="D140:D142"/>
    <mergeCell ref="E140:E142"/>
    <mergeCell ref="F140:F142"/>
    <mergeCell ref="G140:G142"/>
    <mergeCell ref="H140:H142"/>
    <mergeCell ref="I140:I142"/>
    <mergeCell ref="N140:N142"/>
    <mergeCell ref="AD135:AD139"/>
    <mergeCell ref="AE135:AE139"/>
    <mergeCell ref="AF135:AF139"/>
    <mergeCell ref="AG135:AG139"/>
    <mergeCell ref="AH135:AH139"/>
    <mergeCell ref="AI135:AI139"/>
    <mergeCell ref="X135:X139"/>
    <mergeCell ref="Y135:Y139"/>
    <mergeCell ref="Z135:Z139"/>
    <mergeCell ref="AA135:AA139"/>
    <mergeCell ref="AB135:AB139"/>
    <mergeCell ref="AC135:AC139"/>
    <mergeCell ref="R135:R139"/>
    <mergeCell ref="S135:S139"/>
    <mergeCell ref="T135:T139"/>
    <mergeCell ref="U135:U139"/>
    <mergeCell ref="V135:V139"/>
    <mergeCell ref="W135:W139"/>
    <mergeCell ref="H135:H139"/>
    <mergeCell ref="I135:I139"/>
    <mergeCell ref="N135:N139"/>
    <mergeCell ref="O135:O139"/>
    <mergeCell ref="P135:P139"/>
    <mergeCell ref="Q135:Q139"/>
    <mergeCell ref="AG132:AG134"/>
    <mergeCell ref="AH132:AH134"/>
    <mergeCell ref="AI132:AI134"/>
    <mergeCell ref="AJ132:AJ134"/>
    <mergeCell ref="B135:B139"/>
    <mergeCell ref="C135:C139"/>
    <mergeCell ref="D135:D139"/>
    <mergeCell ref="E135:E139"/>
    <mergeCell ref="F135:F139"/>
    <mergeCell ref="G135:G139"/>
    <mergeCell ref="AA132:AA134"/>
    <mergeCell ref="AB132:AB134"/>
    <mergeCell ref="AC132:AC134"/>
    <mergeCell ref="AD132:AD134"/>
    <mergeCell ref="AE132:AE134"/>
    <mergeCell ref="AF132:AF134"/>
    <mergeCell ref="U132:U134"/>
    <mergeCell ref="V132:V134"/>
    <mergeCell ref="W132:W134"/>
    <mergeCell ref="X132:X134"/>
    <mergeCell ref="Y132:Y134"/>
    <mergeCell ref="Z132:Z134"/>
    <mergeCell ref="O132:O134"/>
    <mergeCell ref="P132:P134"/>
    <mergeCell ref="Q132:Q134"/>
    <mergeCell ref="R132:R134"/>
    <mergeCell ref="S132:S134"/>
    <mergeCell ref="T132:T134"/>
    <mergeCell ref="AB129:AB131"/>
    <mergeCell ref="B132:B134"/>
    <mergeCell ref="C132:C134"/>
    <mergeCell ref="D132:D134"/>
    <mergeCell ref="E132:E134"/>
    <mergeCell ref="F132:F134"/>
    <mergeCell ref="G132:G134"/>
    <mergeCell ref="H132:H134"/>
    <mergeCell ref="I132:I134"/>
    <mergeCell ref="N132:N134"/>
    <mergeCell ref="AF126:AF128"/>
    <mergeCell ref="AG126:AG128"/>
    <mergeCell ref="AH126:AH131"/>
    <mergeCell ref="AI126:AI131"/>
    <mergeCell ref="AJ126:AJ131"/>
    <mergeCell ref="F129:F131"/>
    <mergeCell ref="O129:O131"/>
    <mergeCell ref="U129:U131"/>
    <mergeCell ref="V129:V131"/>
    <mergeCell ref="Y129:Y131"/>
    <mergeCell ref="Z126:Z128"/>
    <mergeCell ref="AA126:AA128"/>
    <mergeCell ref="AB126:AB128"/>
    <mergeCell ref="AC126:AC128"/>
    <mergeCell ref="AD126:AD128"/>
    <mergeCell ref="AE126:AE128"/>
    <mergeCell ref="T126:T131"/>
    <mergeCell ref="U126:U128"/>
    <mergeCell ref="V126:V128"/>
    <mergeCell ref="W126:W128"/>
    <mergeCell ref="X126:X128"/>
    <mergeCell ref="Y126:Y128"/>
    <mergeCell ref="N126:N131"/>
    <mergeCell ref="O126:O128"/>
    <mergeCell ref="P126:P131"/>
    <mergeCell ref="Q126:Q131"/>
    <mergeCell ref="R126:R131"/>
    <mergeCell ref="S126:S131"/>
    <mergeCell ref="AI123:AI125"/>
    <mergeCell ref="AJ123:AJ125"/>
    <mergeCell ref="B126:B131"/>
    <mergeCell ref="C126:C131"/>
    <mergeCell ref="D126:D131"/>
    <mergeCell ref="E126:E131"/>
    <mergeCell ref="F126:F128"/>
    <mergeCell ref="G126:G131"/>
    <mergeCell ref="H126:H131"/>
    <mergeCell ref="I126:I131"/>
    <mergeCell ref="AC123:AC125"/>
    <mergeCell ref="AD123:AD125"/>
    <mergeCell ref="AE123:AE125"/>
    <mergeCell ref="AF123:AF125"/>
    <mergeCell ref="AG123:AG125"/>
    <mergeCell ref="AH123:AH125"/>
    <mergeCell ref="W123:W125"/>
    <mergeCell ref="X123:X125"/>
    <mergeCell ref="Y123:Y125"/>
    <mergeCell ref="Z123:Z125"/>
    <mergeCell ref="AA123:AA125"/>
    <mergeCell ref="AB123:AB125"/>
    <mergeCell ref="Q123:Q125"/>
    <mergeCell ref="R123:R125"/>
    <mergeCell ref="S123:S125"/>
    <mergeCell ref="T123:T125"/>
    <mergeCell ref="U123:U125"/>
    <mergeCell ref="V123:V125"/>
    <mergeCell ref="G123:G125"/>
    <mergeCell ref="H123:H125"/>
    <mergeCell ref="I123:I125"/>
    <mergeCell ref="N123:N125"/>
    <mergeCell ref="O123:O125"/>
    <mergeCell ref="P123:P125"/>
    <mergeCell ref="AF120:AF122"/>
    <mergeCell ref="AG120:AG122"/>
    <mergeCell ref="AH120:AH122"/>
    <mergeCell ref="AI120:AI122"/>
    <mergeCell ref="AJ120:AJ122"/>
    <mergeCell ref="B123:B125"/>
    <mergeCell ref="C123:C125"/>
    <mergeCell ref="D123:D125"/>
    <mergeCell ref="E123:E125"/>
    <mergeCell ref="F123:F125"/>
    <mergeCell ref="Z120:Z122"/>
    <mergeCell ref="AA120:AA122"/>
    <mergeCell ref="AB120:AB122"/>
    <mergeCell ref="AC120:AC122"/>
    <mergeCell ref="AD120:AD122"/>
    <mergeCell ref="AE120:AE122"/>
    <mergeCell ref="T120:T122"/>
    <mergeCell ref="U120:U122"/>
    <mergeCell ref="V120:V122"/>
    <mergeCell ref="W120:W122"/>
    <mergeCell ref="X120:X122"/>
    <mergeCell ref="Y120:Y122"/>
    <mergeCell ref="N120:N122"/>
    <mergeCell ref="O120:O122"/>
    <mergeCell ref="P120:P122"/>
    <mergeCell ref="Q120:Q122"/>
    <mergeCell ref="R120:R122"/>
    <mergeCell ref="S120:S122"/>
    <mergeCell ref="AF118:AF119"/>
    <mergeCell ref="AG118:AG119"/>
    <mergeCell ref="B120:B122"/>
    <mergeCell ref="C120:C122"/>
    <mergeCell ref="D120:D122"/>
    <mergeCell ref="E120:E122"/>
    <mergeCell ref="F120:F122"/>
    <mergeCell ref="G120:G122"/>
    <mergeCell ref="H120:H122"/>
    <mergeCell ref="I120:I122"/>
    <mergeCell ref="Z118:Z119"/>
    <mergeCell ref="AA118:AA119"/>
    <mergeCell ref="AB118:AB119"/>
    <mergeCell ref="AC118:AC119"/>
    <mergeCell ref="AD118:AD119"/>
    <mergeCell ref="AE118:AE119"/>
    <mergeCell ref="AF116:AF117"/>
    <mergeCell ref="AG116:AG117"/>
    <mergeCell ref="AH116:AH119"/>
    <mergeCell ref="AI116:AI119"/>
    <mergeCell ref="AJ116:AJ119"/>
    <mergeCell ref="D118:D119"/>
    <mergeCell ref="E118:E119"/>
    <mergeCell ref="U118:U119"/>
    <mergeCell ref="V118:V119"/>
    <mergeCell ref="W118:W119"/>
    <mergeCell ref="Z116:Z117"/>
    <mergeCell ref="AA116:AA117"/>
    <mergeCell ref="AB116:AB117"/>
    <mergeCell ref="AC116:AC117"/>
    <mergeCell ref="AD116:AD117"/>
    <mergeCell ref="AE116:AE117"/>
    <mergeCell ref="T116:T119"/>
    <mergeCell ref="U116:U117"/>
    <mergeCell ref="V116:V117"/>
    <mergeCell ref="W116:W117"/>
    <mergeCell ref="X116:X117"/>
    <mergeCell ref="Y116:Y117"/>
    <mergeCell ref="X118:X119"/>
    <mergeCell ref="Y118:Y119"/>
    <mergeCell ref="N116:N119"/>
    <mergeCell ref="O116:O119"/>
    <mergeCell ref="P116:P119"/>
    <mergeCell ref="Q116:Q119"/>
    <mergeCell ref="R116:R119"/>
    <mergeCell ref="S116:S119"/>
    <mergeCell ref="AI114:AI115"/>
    <mergeCell ref="AJ114:AJ115"/>
    <mergeCell ref="B116:B119"/>
    <mergeCell ref="C116:C119"/>
    <mergeCell ref="D116:D117"/>
    <mergeCell ref="E116:E117"/>
    <mergeCell ref="F116:F119"/>
    <mergeCell ref="G116:G119"/>
    <mergeCell ref="H116:H119"/>
    <mergeCell ref="I116:I119"/>
    <mergeCell ref="AC114:AC115"/>
    <mergeCell ref="AD114:AD115"/>
    <mergeCell ref="AE114:AE115"/>
    <mergeCell ref="AF114:AF115"/>
    <mergeCell ref="AG114:AG115"/>
    <mergeCell ref="AH114:AH115"/>
    <mergeCell ref="W114:W115"/>
    <mergeCell ref="X114:X115"/>
    <mergeCell ref="Y114:Y115"/>
    <mergeCell ref="Z114:Z115"/>
    <mergeCell ref="AA114:AA115"/>
    <mergeCell ref="AB114:AB115"/>
    <mergeCell ref="Q114:Q115"/>
    <mergeCell ref="R114:R115"/>
    <mergeCell ref="S114:S115"/>
    <mergeCell ref="T114:T115"/>
    <mergeCell ref="U114:U115"/>
    <mergeCell ref="V114:V115"/>
    <mergeCell ref="G114:G115"/>
    <mergeCell ref="H114:H115"/>
    <mergeCell ref="I114:I115"/>
    <mergeCell ref="N114:N115"/>
    <mergeCell ref="O114:O115"/>
    <mergeCell ref="P114:P115"/>
    <mergeCell ref="AF112:AF113"/>
    <mergeCell ref="AG112:AG113"/>
    <mergeCell ref="AH112:AH113"/>
    <mergeCell ref="AI112:AI113"/>
    <mergeCell ref="AJ112:AJ113"/>
    <mergeCell ref="B114:B115"/>
    <mergeCell ref="C114:C115"/>
    <mergeCell ref="D114:D115"/>
    <mergeCell ref="E114:E115"/>
    <mergeCell ref="F114:F115"/>
    <mergeCell ref="Z112:Z113"/>
    <mergeCell ref="AA112:AA113"/>
    <mergeCell ref="AB112:AB113"/>
    <mergeCell ref="AC112:AC113"/>
    <mergeCell ref="AD112:AD113"/>
    <mergeCell ref="AE112:AE113"/>
    <mergeCell ref="T112:T113"/>
    <mergeCell ref="U112:U113"/>
    <mergeCell ref="V112:V113"/>
    <mergeCell ref="W112:W113"/>
    <mergeCell ref="X112:X113"/>
    <mergeCell ref="Y112:Y113"/>
    <mergeCell ref="N112:N113"/>
    <mergeCell ref="O112:O113"/>
    <mergeCell ref="P112:P113"/>
    <mergeCell ref="Q112:Q113"/>
    <mergeCell ref="R112:R113"/>
    <mergeCell ref="S112:S113"/>
    <mergeCell ref="AI109:AI111"/>
    <mergeCell ref="AJ109:AJ111"/>
    <mergeCell ref="B112:B113"/>
    <mergeCell ref="C112:C113"/>
    <mergeCell ref="D112:D113"/>
    <mergeCell ref="E112:E113"/>
    <mergeCell ref="F112:F113"/>
    <mergeCell ref="G112:G113"/>
    <mergeCell ref="H112:H113"/>
    <mergeCell ref="I112:I113"/>
    <mergeCell ref="AC109:AC111"/>
    <mergeCell ref="AD109:AD111"/>
    <mergeCell ref="AE109:AE111"/>
    <mergeCell ref="AF109:AF111"/>
    <mergeCell ref="AG109:AG111"/>
    <mergeCell ref="AH109:AH111"/>
    <mergeCell ref="W109:W111"/>
    <mergeCell ref="X109:X111"/>
    <mergeCell ref="Y109:Y111"/>
    <mergeCell ref="Z109:Z111"/>
    <mergeCell ref="AA109:AA111"/>
    <mergeCell ref="AB109:AB111"/>
    <mergeCell ref="Q109:Q111"/>
    <mergeCell ref="R109:R111"/>
    <mergeCell ref="S109:S111"/>
    <mergeCell ref="T109:T111"/>
    <mergeCell ref="U109:U111"/>
    <mergeCell ref="V109:V111"/>
    <mergeCell ref="G109:G111"/>
    <mergeCell ref="H109:H111"/>
    <mergeCell ref="I109:I111"/>
    <mergeCell ref="N109:N111"/>
    <mergeCell ref="O109:O111"/>
    <mergeCell ref="P109:P111"/>
    <mergeCell ref="AF106:AF108"/>
    <mergeCell ref="AG106:AG108"/>
    <mergeCell ref="AH106:AH108"/>
    <mergeCell ref="AI106:AI108"/>
    <mergeCell ref="AJ106:AJ108"/>
    <mergeCell ref="B109:B111"/>
    <mergeCell ref="C109:C111"/>
    <mergeCell ref="D109:D111"/>
    <mergeCell ref="E109:E111"/>
    <mergeCell ref="F109:F111"/>
    <mergeCell ref="Z106:Z108"/>
    <mergeCell ref="AA106:AA108"/>
    <mergeCell ref="AB106:AB108"/>
    <mergeCell ref="AC106:AC108"/>
    <mergeCell ref="AD106:AD108"/>
    <mergeCell ref="AE106:AE108"/>
    <mergeCell ref="T106:T108"/>
    <mergeCell ref="U106:U108"/>
    <mergeCell ref="V106:V108"/>
    <mergeCell ref="W106:W108"/>
    <mergeCell ref="X106:X108"/>
    <mergeCell ref="Y106:Y108"/>
    <mergeCell ref="N106:N108"/>
    <mergeCell ref="O106:O108"/>
    <mergeCell ref="P106:P108"/>
    <mergeCell ref="Q106:Q108"/>
    <mergeCell ref="R106:R108"/>
    <mergeCell ref="S106:S108"/>
    <mergeCell ref="AI103:AI105"/>
    <mergeCell ref="AJ103:AJ105"/>
    <mergeCell ref="B106:B108"/>
    <mergeCell ref="C106:C108"/>
    <mergeCell ref="D106:D108"/>
    <mergeCell ref="E106:E108"/>
    <mergeCell ref="F106:F108"/>
    <mergeCell ref="G106:G108"/>
    <mergeCell ref="H106:H108"/>
    <mergeCell ref="I106:I108"/>
    <mergeCell ref="AC103:AC105"/>
    <mergeCell ref="AD103:AD105"/>
    <mergeCell ref="AE103:AE105"/>
    <mergeCell ref="AF103:AF105"/>
    <mergeCell ref="AG103:AG105"/>
    <mergeCell ref="AH103:AH105"/>
    <mergeCell ref="W103:W105"/>
    <mergeCell ref="X103:X105"/>
    <mergeCell ref="Y103:Y105"/>
    <mergeCell ref="Z103:Z105"/>
    <mergeCell ref="AA103:AA105"/>
    <mergeCell ref="AB103:AB105"/>
    <mergeCell ref="Q103:Q105"/>
    <mergeCell ref="R103:R105"/>
    <mergeCell ref="S103:S105"/>
    <mergeCell ref="T103:T105"/>
    <mergeCell ref="U103:U105"/>
    <mergeCell ref="V103:V105"/>
    <mergeCell ref="G103:G105"/>
    <mergeCell ref="H103:H105"/>
    <mergeCell ref="I103:I105"/>
    <mergeCell ref="N103:N105"/>
    <mergeCell ref="O103:O105"/>
    <mergeCell ref="P103:P105"/>
    <mergeCell ref="AF100:AF102"/>
    <mergeCell ref="AG100:AG102"/>
    <mergeCell ref="AH100:AH102"/>
    <mergeCell ref="AI100:AI102"/>
    <mergeCell ref="AJ100:AJ102"/>
    <mergeCell ref="B103:B105"/>
    <mergeCell ref="C103:C105"/>
    <mergeCell ref="D103:D105"/>
    <mergeCell ref="E103:E105"/>
    <mergeCell ref="F103:F105"/>
    <mergeCell ref="Z100:Z102"/>
    <mergeCell ref="AA100:AA102"/>
    <mergeCell ref="AB100:AB102"/>
    <mergeCell ref="AC100:AC102"/>
    <mergeCell ref="AD100:AD102"/>
    <mergeCell ref="AE100:AE102"/>
    <mergeCell ref="T100:T102"/>
    <mergeCell ref="U100:U102"/>
    <mergeCell ref="V100:V102"/>
    <mergeCell ref="W100:W102"/>
    <mergeCell ref="X100:X102"/>
    <mergeCell ref="Y100:Y102"/>
    <mergeCell ref="N100:N102"/>
    <mergeCell ref="O100:O102"/>
    <mergeCell ref="P100:P102"/>
    <mergeCell ref="Q100:Q102"/>
    <mergeCell ref="R100:R102"/>
    <mergeCell ref="S100:S102"/>
    <mergeCell ref="AI97:AI99"/>
    <mergeCell ref="AJ97:AJ99"/>
    <mergeCell ref="B100:B102"/>
    <mergeCell ref="C100:C102"/>
    <mergeCell ref="D100:D102"/>
    <mergeCell ref="E100:E102"/>
    <mergeCell ref="F100:F102"/>
    <mergeCell ref="G100:G102"/>
    <mergeCell ref="H100:H102"/>
    <mergeCell ref="I100:I102"/>
    <mergeCell ref="AC97:AC99"/>
    <mergeCell ref="AD97:AD99"/>
    <mergeCell ref="AE97:AE99"/>
    <mergeCell ref="AF97:AF99"/>
    <mergeCell ref="AG97:AG99"/>
    <mergeCell ref="AH97:AH99"/>
    <mergeCell ref="W97:W99"/>
    <mergeCell ref="X97:X99"/>
    <mergeCell ref="Y97:Y99"/>
    <mergeCell ref="Z97:Z99"/>
    <mergeCell ref="AA97:AA99"/>
    <mergeCell ref="AB97:AB99"/>
    <mergeCell ref="Q97:Q99"/>
    <mergeCell ref="R97:R99"/>
    <mergeCell ref="S97:S99"/>
    <mergeCell ref="T97:T99"/>
    <mergeCell ref="U97:U99"/>
    <mergeCell ref="V97:V99"/>
    <mergeCell ref="G97:G99"/>
    <mergeCell ref="H97:H99"/>
    <mergeCell ref="I97:I99"/>
    <mergeCell ref="N97:N99"/>
    <mergeCell ref="O97:O99"/>
    <mergeCell ref="P97:P99"/>
    <mergeCell ref="U94:U96"/>
    <mergeCell ref="V94:V96"/>
    <mergeCell ref="Y94:Y96"/>
    <mergeCell ref="AB94:AB96"/>
    <mergeCell ref="AD94:AD96"/>
    <mergeCell ref="B97:B99"/>
    <mergeCell ref="C97:C99"/>
    <mergeCell ref="D97:D99"/>
    <mergeCell ref="E97:E99"/>
    <mergeCell ref="F97:F99"/>
    <mergeCell ref="Y88:Y90"/>
    <mergeCell ref="AB88:AB90"/>
    <mergeCell ref="AD88:AD90"/>
    <mergeCell ref="F91:F93"/>
    <mergeCell ref="U91:U93"/>
    <mergeCell ref="V91:V93"/>
    <mergeCell ref="Y91:Y93"/>
    <mergeCell ref="AB91:AB93"/>
    <mergeCell ref="AD91:AD93"/>
    <mergeCell ref="AJ76:AJ96"/>
    <mergeCell ref="F79:F81"/>
    <mergeCell ref="U79:U81"/>
    <mergeCell ref="V79:V81"/>
    <mergeCell ref="Y79:Y81"/>
    <mergeCell ref="AB79:AB81"/>
    <mergeCell ref="AD79:AD81"/>
    <mergeCell ref="F82:F84"/>
    <mergeCell ref="U82:U84"/>
    <mergeCell ref="V82:V84"/>
    <mergeCell ref="AD76:AD78"/>
    <mergeCell ref="AE76:AE96"/>
    <mergeCell ref="AF76:AF96"/>
    <mergeCell ref="AG76:AG96"/>
    <mergeCell ref="AH76:AH96"/>
    <mergeCell ref="AI76:AI96"/>
    <mergeCell ref="AD82:AD84"/>
    <mergeCell ref="AD85:AD87"/>
    <mergeCell ref="X76:X96"/>
    <mergeCell ref="Y76:Y78"/>
    <mergeCell ref="Z76:Z96"/>
    <mergeCell ref="AA76:AA96"/>
    <mergeCell ref="AB76:AB78"/>
    <mergeCell ref="AC76:AC96"/>
    <mergeCell ref="Y82:Y84"/>
    <mergeCell ref="AB82:AB84"/>
    <mergeCell ref="Y85:Y87"/>
    <mergeCell ref="AB85:AB87"/>
    <mergeCell ref="R76:R96"/>
    <mergeCell ref="S76:S96"/>
    <mergeCell ref="T76:T96"/>
    <mergeCell ref="U76:U78"/>
    <mergeCell ref="V76:V78"/>
    <mergeCell ref="W76:W96"/>
    <mergeCell ref="U85:U87"/>
    <mergeCell ref="V85:V87"/>
    <mergeCell ref="U88:U90"/>
    <mergeCell ref="V88:V90"/>
    <mergeCell ref="H76:H96"/>
    <mergeCell ref="I76:I96"/>
    <mergeCell ref="N76:N96"/>
    <mergeCell ref="O76:O96"/>
    <mergeCell ref="P76:P96"/>
    <mergeCell ref="Q76:Q96"/>
    <mergeCell ref="B76:B96"/>
    <mergeCell ref="C76:C96"/>
    <mergeCell ref="D76:D96"/>
    <mergeCell ref="E76:E96"/>
    <mergeCell ref="F76:F78"/>
    <mergeCell ref="G76:G96"/>
    <mergeCell ref="F85:F87"/>
    <mergeCell ref="F88:F90"/>
    <mergeCell ref="F94:F96"/>
    <mergeCell ref="AH70:AH75"/>
    <mergeCell ref="AI70:AI75"/>
    <mergeCell ref="AJ70:AJ75"/>
    <mergeCell ref="J72:J75"/>
    <mergeCell ref="K72:K75"/>
    <mergeCell ref="L72:L75"/>
    <mergeCell ref="M72:M75"/>
    <mergeCell ref="AB70:AB75"/>
    <mergeCell ref="AC70:AC75"/>
    <mergeCell ref="AD70:AD75"/>
    <mergeCell ref="AE70:AE75"/>
    <mergeCell ref="AF70:AF75"/>
    <mergeCell ref="AG70:AG75"/>
    <mergeCell ref="V70:V75"/>
    <mergeCell ref="W70:W75"/>
    <mergeCell ref="X70:X75"/>
    <mergeCell ref="Y70:Y75"/>
    <mergeCell ref="Z70:Z75"/>
    <mergeCell ref="AA70:AA75"/>
    <mergeCell ref="P70:P75"/>
    <mergeCell ref="Q70:Q75"/>
    <mergeCell ref="R70:R75"/>
    <mergeCell ref="S70:S75"/>
    <mergeCell ref="T70:T75"/>
    <mergeCell ref="U70:U75"/>
    <mergeCell ref="J70:J71"/>
    <mergeCell ref="K70:K71"/>
    <mergeCell ref="L70:L71"/>
    <mergeCell ref="M70:M71"/>
    <mergeCell ref="N70:N75"/>
    <mergeCell ref="O70:O75"/>
    <mergeCell ref="AI64:AI69"/>
    <mergeCell ref="AJ64:AJ69"/>
    <mergeCell ref="B70:B75"/>
    <mergeCell ref="C70:C75"/>
    <mergeCell ref="D70:D75"/>
    <mergeCell ref="E70:E75"/>
    <mergeCell ref="F70:F75"/>
    <mergeCell ref="G70:G75"/>
    <mergeCell ref="H70:H75"/>
    <mergeCell ref="I70:I75"/>
    <mergeCell ref="AC64:AC69"/>
    <mergeCell ref="AD64:AD69"/>
    <mergeCell ref="AE64:AE69"/>
    <mergeCell ref="AF64:AF69"/>
    <mergeCell ref="AG64:AG69"/>
    <mergeCell ref="AH64:AH69"/>
    <mergeCell ref="W64:W69"/>
    <mergeCell ref="X64:X69"/>
    <mergeCell ref="Y64:Y69"/>
    <mergeCell ref="Z64:Z69"/>
    <mergeCell ref="AA64:AA69"/>
    <mergeCell ref="AB64:AB69"/>
    <mergeCell ref="Q64:Q69"/>
    <mergeCell ref="R64:R69"/>
    <mergeCell ref="S64:S69"/>
    <mergeCell ref="T64:T69"/>
    <mergeCell ref="U64:U69"/>
    <mergeCell ref="V64:V69"/>
    <mergeCell ref="K64:K67"/>
    <mergeCell ref="L64:L67"/>
    <mergeCell ref="M64:M67"/>
    <mergeCell ref="N64:N69"/>
    <mergeCell ref="O64:O69"/>
    <mergeCell ref="P64:P69"/>
    <mergeCell ref="AD61:AD63"/>
    <mergeCell ref="B64:B69"/>
    <mergeCell ref="C64:C69"/>
    <mergeCell ref="D64:D69"/>
    <mergeCell ref="E64:E69"/>
    <mergeCell ref="F64:F69"/>
    <mergeCell ref="G64:G69"/>
    <mergeCell ref="H64:H69"/>
    <mergeCell ref="I64:I69"/>
    <mergeCell ref="J64:J67"/>
    <mergeCell ref="F58:F60"/>
    <mergeCell ref="O58:O63"/>
    <mergeCell ref="U58:U60"/>
    <mergeCell ref="V58:V60"/>
    <mergeCell ref="Y58:Y60"/>
    <mergeCell ref="AB58:AB60"/>
    <mergeCell ref="F61:F63"/>
    <mergeCell ref="U61:U63"/>
    <mergeCell ref="V61:V63"/>
    <mergeCell ref="Y61:Y63"/>
    <mergeCell ref="AG52:AG63"/>
    <mergeCell ref="AH52:AH63"/>
    <mergeCell ref="AI52:AI63"/>
    <mergeCell ref="AJ52:AJ63"/>
    <mergeCell ref="F55:F57"/>
    <mergeCell ref="G55:G63"/>
    <mergeCell ref="O55:O57"/>
    <mergeCell ref="U55:U57"/>
    <mergeCell ref="V55:V57"/>
    <mergeCell ref="Y55:Y57"/>
    <mergeCell ref="Z52:Z63"/>
    <mergeCell ref="AA52:AA63"/>
    <mergeCell ref="AB52:AB54"/>
    <mergeCell ref="AC52:AC63"/>
    <mergeCell ref="AE52:AE63"/>
    <mergeCell ref="AF52:AF63"/>
    <mergeCell ref="AB55:AB57"/>
    <mergeCell ref="AD55:AD57"/>
    <mergeCell ref="AD58:AD60"/>
    <mergeCell ref="AB61:AB63"/>
    <mergeCell ref="T52:T63"/>
    <mergeCell ref="U52:U54"/>
    <mergeCell ref="V52:V54"/>
    <mergeCell ref="W52:W63"/>
    <mergeCell ref="X52:X63"/>
    <mergeCell ref="Y52:Y54"/>
    <mergeCell ref="N52:N63"/>
    <mergeCell ref="O52:O54"/>
    <mergeCell ref="P52:P63"/>
    <mergeCell ref="Q52:Q63"/>
    <mergeCell ref="R52:R63"/>
    <mergeCell ref="S52:S63"/>
    <mergeCell ref="AI49:AI51"/>
    <mergeCell ref="AJ49:AJ51"/>
    <mergeCell ref="B52:B63"/>
    <mergeCell ref="C52:C63"/>
    <mergeCell ref="D52:D63"/>
    <mergeCell ref="E52:E63"/>
    <mergeCell ref="F52:F54"/>
    <mergeCell ref="G52:G54"/>
    <mergeCell ref="H52:H63"/>
    <mergeCell ref="I52:I63"/>
    <mergeCell ref="AC49:AC51"/>
    <mergeCell ref="AD49:AD51"/>
    <mergeCell ref="AE49:AE51"/>
    <mergeCell ref="AF49:AF51"/>
    <mergeCell ref="AG49:AG51"/>
    <mergeCell ref="AH49:AH51"/>
    <mergeCell ref="W49:W51"/>
    <mergeCell ref="X49:X51"/>
    <mergeCell ref="Y49:Y51"/>
    <mergeCell ref="Z49:Z51"/>
    <mergeCell ref="AA49:AA51"/>
    <mergeCell ref="AB49:AB51"/>
    <mergeCell ref="Q49:Q51"/>
    <mergeCell ref="R49:R51"/>
    <mergeCell ref="S49:S51"/>
    <mergeCell ref="T49:T51"/>
    <mergeCell ref="U49:U51"/>
    <mergeCell ref="V49:V51"/>
    <mergeCell ref="G49:G51"/>
    <mergeCell ref="H49:H51"/>
    <mergeCell ref="I49:I51"/>
    <mergeCell ref="N49:N51"/>
    <mergeCell ref="O49:O51"/>
    <mergeCell ref="P49:P51"/>
    <mergeCell ref="AF43:AF48"/>
    <mergeCell ref="AG43:AG48"/>
    <mergeCell ref="AH43:AH48"/>
    <mergeCell ref="AI43:AI48"/>
    <mergeCell ref="AJ43:AJ48"/>
    <mergeCell ref="B49:B51"/>
    <mergeCell ref="C49:C51"/>
    <mergeCell ref="D49:D51"/>
    <mergeCell ref="E49:E51"/>
    <mergeCell ref="F49:F51"/>
    <mergeCell ref="Z43:Z48"/>
    <mergeCell ref="AA43:AA48"/>
    <mergeCell ref="AB43:AB48"/>
    <mergeCell ref="AC43:AC48"/>
    <mergeCell ref="AD43:AD48"/>
    <mergeCell ref="AE43:AE48"/>
    <mergeCell ref="T43:T48"/>
    <mergeCell ref="U43:U48"/>
    <mergeCell ref="V43:V48"/>
    <mergeCell ref="W43:W48"/>
    <mergeCell ref="X43:X48"/>
    <mergeCell ref="Y43:Y48"/>
    <mergeCell ref="N43:N48"/>
    <mergeCell ref="O43:O48"/>
    <mergeCell ref="P43:P48"/>
    <mergeCell ref="Q43:Q48"/>
    <mergeCell ref="R43:R48"/>
    <mergeCell ref="S43:S48"/>
    <mergeCell ref="AJ38:AJ42"/>
    <mergeCell ref="B43:B48"/>
    <mergeCell ref="C43:C48"/>
    <mergeCell ref="D43:D48"/>
    <mergeCell ref="E43:E48"/>
    <mergeCell ref="F43:F48"/>
    <mergeCell ref="G43:G48"/>
    <mergeCell ref="H43:H48"/>
    <mergeCell ref="I43:I48"/>
    <mergeCell ref="J43:J46"/>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29:AJ37"/>
    <mergeCell ref="F32:F34"/>
    <mergeCell ref="O32:O34"/>
    <mergeCell ref="U32:U34"/>
    <mergeCell ref="V32:V34"/>
    <mergeCell ref="Y32:Y34"/>
    <mergeCell ref="AB32:AB34"/>
    <mergeCell ref="AD32:AD34"/>
    <mergeCell ref="F35:F37"/>
    <mergeCell ref="O35:O37"/>
    <mergeCell ref="AD29:AD31"/>
    <mergeCell ref="AE29:AE37"/>
    <mergeCell ref="AF29:AF37"/>
    <mergeCell ref="AG29:AG37"/>
    <mergeCell ref="AH29:AH37"/>
    <mergeCell ref="AI29:AI37"/>
    <mergeCell ref="AD35:AD37"/>
    <mergeCell ref="X29:X37"/>
    <mergeCell ref="Y29:Y31"/>
    <mergeCell ref="Z29:Z37"/>
    <mergeCell ref="AA29:AA37"/>
    <mergeCell ref="AB29:AB31"/>
    <mergeCell ref="AC29:AC37"/>
    <mergeCell ref="Y35:Y37"/>
    <mergeCell ref="AB35:AB37"/>
    <mergeCell ref="R29:R37"/>
    <mergeCell ref="S29:S37"/>
    <mergeCell ref="T29:T37"/>
    <mergeCell ref="U29:U31"/>
    <mergeCell ref="V29:V31"/>
    <mergeCell ref="W29:W37"/>
    <mergeCell ref="U35:U37"/>
    <mergeCell ref="V35:V37"/>
    <mergeCell ref="H29:H37"/>
    <mergeCell ref="I29:I37"/>
    <mergeCell ref="N29:N37"/>
    <mergeCell ref="O29:O31"/>
    <mergeCell ref="P29:P37"/>
    <mergeCell ref="Q29:Q37"/>
    <mergeCell ref="B29:B37"/>
    <mergeCell ref="C29:C37"/>
    <mergeCell ref="D29:D37"/>
    <mergeCell ref="E29:E37"/>
    <mergeCell ref="F29:F31"/>
    <mergeCell ref="G29:G37"/>
    <mergeCell ref="AJ14:AJ28"/>
    <mergeCell ref="E19:E23"/>
    <mergeCell ref="F19:F23"/>
    <mergeCell ref="O19:O23"/>
    <mergeCell ref="U19:U23"/>
    <mergeCell ref="V19:V23"/>
    <mergeCell ref="Y19:Y23"/>
    <mergeCell ref="AB19:AB23"/>
    <mergeCell ref="AD19:AD23"/>
    <mergeCell ref="E24:E28"/>
    <mergeCell ref="AD14:AD18"/>
    <mergeCell ref="AE14:AE28"/>
    <mergeCell ref="AF14:AF28"/>
    <mergeCell ref="AG14:AG28"/>
    <mergeCell ref="AH14:AH28"/>
    <mergeCell ref="AI14:AI28"/>
    <mergeCell ref="AD24:AD28"/>
    <mergeCell ref="X14:X28"/>
    <mergeCell ref="Y14:Y18"/>
    <mergeCell ref="Z14:Z28"/>
    <mergeCell ref="AA14:AA28"/>
    <mergeCell ref="AB14:AB18"/>
    <mergeCell ref="AC14:AC28"/>
    <mergeCell ref="Y24:Y28"/>
    <mergeCell ref="AB24:AB28"/>
    <mergeCell ref="R14:R28"/>
    <mergeCell ref="S14:S28"/>
    <mergeCell ref="T14:T28"/>
    <mergeCell ref="U14:U18"/>
    <mergeCell ref="V14:V18"/>
    <mergeCell ref="W14:W28"/>
    <mergeCell ref="U24:U28"/>
    <mergeCell ref="V24:V28"/>
    <mergeCell ref="H14:H28"/>
    <mergeCell ref="I14:I28"/>
    <mergeCell ref="N14:N28"/>
    <mergeCell ref="O14:O18"/>
    <mergeCell ref="P14:P28"/>
    <mergeCell ref="Q14:Q28"/>
    <mergeCell ref="O24:O28"/>
    <mergeCell ref="B14:B28"/>
    <mergeCell ref="C14:C28"/>
    <mergeCell ref="D14:D28"/>
    <mergeCell ref="E14:E18"/>
    <mergeCell ref="F14:F18"/>
    <mergeCell ref="G14:G28"/>
    <mergeCell ref="F24:F28"/>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A6:AA13"/>
    <mergeCell ref="AB6:AB10"/>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Q38:S40 P11:R13 S49:S52 S61:S64 Q70:S75 Q55:S57 Q61:R63 Q43:S48 S129 Q207:S212" xr:uid="{BC661E7D-8757-4C61-B24F-83DABF9AB1B5}">
      <formula1>#REF!</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8E8A-2398-4F72-98E4-E2B439E5372D}">
  <sheetPr>
    <pageSetUpPr fitToPage="1"/>
  </sheetPr>
  <dimension ref="A1:AK94"/>
  <sheetViews>
    <sheetView zoomScale="80" zoomScaleNormal="80" workbookViewId="0">
      <pane xSplit="6" ySplit="4" topLeftCell="R5" activePane="bottomRight" state="frozen"/>
      <selection pane="topRight" activeCell="G1" sqref="G1"/>
      <selection pane="bottomLeft" activeCell="A5" sqref="A5"/>
      <selection pane="bottomRight" activeCell="AG86" sqref="AG86"/>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37" max="37" width="26.140625" hidden="1"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7" ht="15.75" x14ac:dyDescent="0.25">
      <c r="B1" s="456" t="s">
        <v>40</v>
      </c>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row>
    <row r="2" spans="2:37" ht="60" customHeight="1" x14ac:dyDescent="0.25">
      <c r="B2" s="449" t="s">
        <v>0</v>
      </c>
      <c r="C2" s="449" t="s">
        <v>1</v>
      </c>
      <c r="D2" s="449" t="s">
        <v>28</v>
      </c>
      <c r="E2" s="449" t="s">
        <v>176</v>
      </c>
      <c r="F2" s="449" t="s">
        <v>30</v>
      </c>
      <c r="G2" s="449" t="s">
        <v>3</v>
      </c>
      <c r="H2" s="449" t="s">
        <v>4</v>
      </c>
      <c r="I2" s="449" t="s">
        <v>78</v>
      </c>
      <c r="J2" s="457" t="s">
        <v>6</v>
      </c>
      <c r="K2" s="457"/>
      <c r="L2" s="457"/>
      <c r="M2" s="457"/>
      <c r="N2" s="447" t="s">
        <v>47</v>
      </c>
      <c r="O2" s="449" t="s">
        <v>79</v>
      </c>
      <c r="P2" s="447" t="s">
        <v>42</v>
      </c>
      <c r="Q2" s="447" t="s">
        <v>32</v>
      </c>
      <c r="R2" s="447" t="s">
        <v>37</v>
      </c>
      <c r="S2" s="447" t="s">
        <v>33</v>
      </c>
      <c r="T2" s="449" t="s">
        <v>177</v>
      </c>
      <c r="U2" s="449" t="s">
        <v>57</v>
      </c>
      <c r="V2" s="450" t="s">
        <v>59</v>
      </c>
      <c r="W2" s="451"/>
      <c r="X2" s="451"/>
      <c r="Y2" s="451"/>
      <c r="Z2" s="451"/>
      <c r="AA2" s="452"/>
      <c r="AB2" s="449" t="s">
        <v>69</v>
      </c>
      <c r="AC2" s="447" t="s">
        <v>75</v>
      </c>
      <c r="AD2" s="453" t="s">
        <v>178</v>
      </c>
      <c r="AE2" s="454"/>
      <c r="AF2" s="455"/>
      <c r="AG2" s="447" t="s">
        <v>179</v>
      </c>
      <c r="AH2" s="449" t="s">
        <v>80</v>
      </c>
      <c r="AI2" s="449" t="s">
        <v>180</v>
      </c>
      <c r="AJ2" s="449" t="s">
        <v>35</v>
      </c>
      <c r="AK2" s="15"/>
    </row>
    <row r="3" spans="2:37" ht="62.25" customHeight="1" x14ac:dyDescent="0.25">
      <c r="B3" s="449"/>
      <c r="C3" s="449"/>
      <c r="D3" s="449"/>
      <c r="E3" s="449"/>
      <c r="F3" s="449"/>
      <c r="G3" s="449"/>
      <c r="H3" s="449"/>
      <c r="I3" s="449"/>
      <c r="J3" s="16" t="s">
        <v>7</v>
      </c>
      <c r="K3" s="16" t="s">
        <v>8</v>
      </c>
      <c r="L3" s="16" t="s">
        <v>9</v>
      </c>
      <c r="M3" s="16" t="s">
        <v>10</v>
      </c>
      <c r="N3" s="448"/>
      <c r="O3" s="449"/>
      <c r="P3" s="448"/>
      <c r="Q3" s="448"/>
      <c r="R3" s="448"/>
      <c r="S3" s="448"/>
      <c r="T3" s="449"/>
      <c r="U3" s="449"/>
      <c r="V3" s="16" t="s">
        <v>181</v>
      </c>
      <c r="W3" s="16" t="s">
        <v>62</v>
      </c>
      <c r="X3" s="16" t="s">
        <v>15</v>
      </c>
      <c r="Y3" s="16" t="s">
        <v>182</v>
      </c>
      <c r="Z3" s="16" t="s">
        <v>60</v>
      </c>
      <c r="AA3" s="16" t="s">
        <v>25</v>
      </c>
      <c r="AB3" s="449"/>
      <c r="AC3" s="448"/>
      <c r="AD3" s="16" t="s">
        <v>16</v>
      </c>
      <c r="AE3" s="16" t="s">
        <v>183</v>
      </c>
      <c r="AF3" s="16" t="s">
        <v>26</v>
      </c>
      <c r="AG3" s="448"/>
      <c r="AH3" s="449"/>
      <c r="AI3" s="449"/>
      <c r="AJ3" s="449"/>
      <c r="AK3" s="15"/>
    </row>
    <row r="4" spans="2:37"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c r="AK4" s="15"/>
    </row>
    <row r="5" spans="2:37" s="32" customFormat="1" ht="105.75" customHeight="1" x14ac:dyDescent="0.25">
      <c r="B5" s="20" t="s">
        <v>81</v>
      </c>
      <c r="C5" s="21" t="s">
        <v>184</v>
      </c>
      <c r="D5" s="22" t="s">
        <v>185</v>
      </c>
      <c r="E5" s="23" t="s">
        <v>101</v>
      </c>
      <c r="F5" s="21" t="s">
        <v>325</v>
      </c>
      <c r="G5" s="23" t="s">
        <v>186</v>
      </c>
      <c r="H5" s="24" t="s">
        <v>83</v>
      </c>
      <c r="I5" s="24" t="s">
        <v>83</v>
      </c>
      <c r="J5" s="21" t="s">
        <v>187</v>
      </c>
      <c r="K5" s="25" t="s">
        <v>85</v>
      </c>
      <c r="L5" s="21" t="s">
        <v>113</v>
      </c>
      <c r="M5" s="25">
        <v>366</v>
      </c>
      <c r="N5" s="24" t="s">
        <v>86</v>
      </c>
      <c r="O5" s="21" t="s">
        <v>114</v>
      </c>
      <c r="P5" s="24" t="s">
        <v>88</v>
      </c>
      <c r="Q5" s="24" t="s">
        <v>89</v>
      </c>
      <c r="R5" s="24" t="s">
        <v>90</v>
      </c>
      <c r="S5" s="24" t="s">
        <v>170</v>
      </c>
      <c r="T5" s="26">
        <f>U5</f>
        <v>1445000</v>
      </c>
      <c r="U5" s="27">
        <f>V5+Y5</f>
        <v>1445000</v>
      </c>
      <c r="V5" s="250">
        <v>850000</v>
      </c>
      <c r="W5" s="251"/>
      <c r="X5" s="251"/>
      <c r="Y5" s="250">
        <v>595000</v>
      </c>
      <c r="Z5" s="251"/>
      <c r="AA5" s="251"/>
      <c r="AB5" s="250">
        <v>255000</v>
      </c>
      <c r="AC5" s="23" t="s">
        <v>92</v>
      </c>
      <c r="AD5" s="252">
        <f>V5+Y5</f>
        <v>1445000</v>
      </c>
      <c r="AE5" s="252"/>
      <c r="AF5" s="21"/>
      <c r="AG5" s="21"/>
      <c r="AH5" s="31" t="s">
        <v>304</v>
      </c>
      <c r="AI5" s="31" t="s">
        <v>302</v>
      </c>
      <c r="AJ5" s="162">
        <v>45474</v>
      </c>
      <c r="AK5" s="296" t="s">
        <v>872</v>
      </c>
    </row>
    <row r="6" spans="2:37" s="32" customFormat="1" ht="35.25" customHeight="1" x14ac:dyDescent="0.25">
      <c r="B6" s="33" t="s">
        <v>81</v>
      </c>
      <c r="C6" s="34"/>
      <c r="D6" s="34"/>
      <c r="E6" s="34"/>
      <c r="F6" s="34"/>
      <c r="G6" s="34"/>
      <c r="H6" s="34"/>
      <c r="I6" s="34"/>
      <c r="J6" s="35" t="s">
        <v>189</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c r="AK6" s="296"/>
    </row>
    <row r="7" spans="2:37" s="32" customFormat="1" ht="34.5" customHeight="1" x14ac:dyDescent="0.25">
      <c r="B7" s="39" t="s">
        <v>81</v>
      </c>
      <c r="C7" s="40"/>
      <c r="D7" s="40"/>
      <c r="E7" s="40"/>
      <c r="F7" s="40"/>
      <c r="G7" s="40"/>
      <c r="H7" s="40"/>
      <c r="I7" s="40"/>
      <c r="J7" s="41" t="s">
        <v>190</v>
      </c>
      <c r="K7" s="40" t="s">
        <v>191</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c r="AK7" s="296"/>
    </row>
    <row r="8" spans="2:37" s="32" customFormat="1" ht="104.25" customHeight="1" x14ac:dyDescent="0.25">
      <c r="B8" s="20" t="s">
        <v>100</v>
      </c>
      <c r="C8" s="21" t="s">
        <v>192</v>
      </c>
      <c r="D8" s="22" t="s">
        <v>185</v>
      </c>
      <c r="E8" s="23" t="s">
        <v>101</v>
      </c>
      <c r="F8" s="21" t="s">
        <v>326</v>
      </c>
      <c r="G8" s="23" t="s">
        <v>186</v>
      </c>
      <c r="H8" s="24" t="s">
        <v>83</v>
      </c>
      <c r="I8" s="24" t="s">
        <v>83</v>
      </c>
      <c r="J8" s="21" t="s">
        <v>193</v>
      </c>
      <c r="K8" s="25" t="s">
        <v>194</v>
      </c>
      <c r="L8" s="21" t="s">
        <v>113</v>
      </c>
      <c r="M8" s="45">
        <v>1800</v>
      </c>
      <c r="N8" s="25" t="s">
        <v>86</v>
      </c>
      <c r="O8" s="21" t="s">
        <v>118</v>
      </c>
      <c r="P8" s="24" t="s">
        <v>88</v>
      </c>
      <c r="Q8" s="24" t="s">
        <v>89</v>
      </c>
      <c r="R8" s="24" t="s">
        <v>90</v>
      </c>
      <c r="S8" s="24" t="s">
        <v>170</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c r="AK8" s="296" t="s">
        <v>872</v>
      </c>
    </row>
    <row r="9" spans="2:37" s="32" customFormat="1" ht="35.25" customHeight="1" x14ac:dyDescent="0.25">
      <c r="B9" s="33" t="s">
        <v>100</v>
      </c>
      <c r="C9" s="34"/>
      <c r="D9" s="34"/>
      <c r="E9" s="34"/>
      <c r="F9" s="34"/>
      <c r="G9" s="34"/>
      <c r="H9" s="34"/>
      <c r="I9" s="34"/>
      <c r="J9" s="35" t="s">
        <v>189</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c r="AK9" s="296"/>
    </row>
    <row r="10" spans="2:37" s="32" customFormat="1" ht="35.25" customHeight="1" x14ac:dyDescent="0.25">
      <c r="B10" s="39" t="s">
        <v>100</v>
      </c>
      <c r="C10" s="40"/>
      <c r="D10" s="40"/>
      <c r="E10" s="40"/>
      <c r="F10" s="40"/>
      <c r="G10" s="40"/>
      <c r="H10" s="40"/>
      <c r="I10" s="40"/>
      <c r="J10" s="41" t="s">
        <v>190</v>
      </c>
      <c r="K10" s="40" t="s">
        <v>191</v>
      </c>
      <c r="L10" s="40" t="s">
        <v>195</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c r="AK10" s="296"/>
    </row>
    <row r="11" spans="2:37" s="32" customFormat="1" ht="157.5" customHeight="1" x14ac:dyDescent="0.25">
      <c r="B11" s="48" t="s">
        <v>104</v>
      </c>
      <c r="C11" s="49" t="s">
        <v>196</v>
      </c>
      <c r="D11" s="23" t="s">
        <v>185</v>
      </c>
      <c r="E11" s="23" t="s">
        <v>101</v>
      </c>
      <c r="F11" s="21" t="s">
        <v>327</v>
      </c>
      <c r="G11" s="23" t="s">
        <v>186</v>
      </c>
      <c r="H11" s="24" t="s">
        <v>83</v>
      </c>
      <c r="I11" s="24" t="s">
        <v>83</v>
      </c>
      <c r="J11" s="21" t="s">
        <v>84</v>
      </c>
      <c r="K11" s="25" t="s">
        <v>194</v>
      </c>
      <c r="L11" s="21" t="s">
        <v>113</v>
      </c>
      <c r="M11" s="129">
        <v>1074</v>
      </c>
      <c r="N11" s="25" t="s">
        <v>86</v>
      </c>
      <c r="O11" s="21" t="s">
        <v>105</v>
      </c>
      <c r="P11" s="24" t="s">
        <v>88</v>
      </c>
      <c r="Q11" s="24" t="s">
        <v>89</v>
      </c>
      <c r="R11" s="24" t="s">
        <v>90</v>
      </c>
      <c r="S11" s="24" t="s">
        <v>170</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197</v>
      </c>
      <c r="AI11" s="50" t="s">
        <v>188</v>
      </c>
      <c r="AJ11" s="102">
        <v>45309</v>
      </c>
      <c r="AK11" s="296" t="s">
        <v>872</v>
      </c>
    </row>
    <row r="12" spans="2:37" s="32" customFormat="1" ht="34.5" customHeight="1" x14ac:dyDescent="0.25">
      <c r="B12" s="33" t="s">
        <v>104</v>
      </c>
      <c r="D12" s="34"/>
      <c r="E12" s="34"/>
      <c r="F12" s="34"/>
      <c r="G12" s="34"/>
      <c r="H12" s="34"/>
      <c r="I12" s="34"/>
      <c r="J12" s="35" t="s">
        <v>189</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c r="AK12" s="296"/>
    </row>
    <row r="13" spans="2:37" s="32" customFormat="1" ht="33.75" customHeight="1" x14ac:dyDescent="0.25">
      <c r="B13" s="33" t="s">
        <v>104</v>
      </c>
      <c r="D13" s="34"/>
      <c r="E13" s="34"/>
      <c r="F13" s="34"/>
      <c r="G13" s="34"/>
      <c r="H13" s="34"/>
      <c r="I13" s="34"/>
      <c r="J13" s="35" t="s">
        <v>190</v>
      </c>
      <c r="K13" s="34" t="s">
        <v>191</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c r="AK13" s="296"/>
    </row>
    <row r="14" spans="2:37" s="32" customFormat="1" ht="98.25" customHeight="1" x14ac:dyDescent="0.25">
      <c r="B14" s="33" t="s">
        <v>104</v>
      </c>
      <c r="D14" s="23" t="s">
        <v>198</v>
      </c>
      <c r="E14" s="52" t="s">
        <v>82</v>
      </c>
      <c r="F14" s="22" t="s">
        <v>328</v>
      </c>
      <c r="G14" s="23" t="s">
        <v>186</v>
      </c>
      <c r="H14" s="24" t="s">
        <v>83</v>
      </c>
      <c r="I14" s="24" t="s">
        <v>83</v>
      </c>
      <c r="J14" s="21" t="s">
        <v>84</v>
      </c>
      <c r="K14" s="25" t="s">
        <v>194</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c r="AK14" s="296"/>
    </row>
    <row r="15" spans="2:37" s="32" customFormat="1" ht="65.25" customHeight="1" x14ac:dyDescent="0.25">
      <c r="B15" s="33" t="s">
        <v>104</v>
      </c>
      <c r="D15" s="34"/>
      <c r="E15" s="34"/>
      <c r="F15" s="34"/>
      <c r="G15" s="34"/>
      <c r="H15" s="34"/>
      <c r="I15" s="34"/>
      <c r="J15" s="35" t="s">
        <v>199</v>
      </c>
      <c r="K15" s="34" t="s">
        <v>200</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c r="AK15" s="296"/>
    </row>
    <row r="16" spans="2:37" s="32" customFormat="1" ht="48.75" customHeight="1" x14ac:dyDescent="0.25">
      <c r="B16" s="33" t="s">
        <v>104</v>
      </c>
      <c r="D16" s="34"/>
      <c r="E16" s="34"/>
      <c r="F16" s="34"/>
      <c r="G16" s="34"/>
      <c r="H16" s="34"/>
      <c r="I16" s="34"/>
      <c r="J16" s="35" t="s">
        <v>201</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c r="AK16" s="296"/>
    </row>
    <row r="17" spans="2:37" s="32" customFormat="1" ht="34.5" customHeight="1" x14ac:dyDescent="0.25">
      <c r="B17" s="33" t="s">
        <v>104</v>
      </c>
      <c r="D17" s="34"/>
      <c r="E17" s="34"/>
      <c r="F17" s="34"/>
      <c r="G17" s="34"/>
      <c r="H17" s="34"/>
      <c r="I17" s="34"/>
      <c r="J17" s="35" t="s">
        <v>190</v>
      </c>
      <c r="K17" s="34" t="s">
        <v>191</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c r="AK17" s="296"/>
    </row>
    <row r="18" spans="2:37" s="32" customFormat="1" ht="63" customHeight="1" x14ac:dyDescent="0.25">
      <c r="B18" s="33" t="s">
        <v>104</v>
      </c>
      <c r="D18" s="34"/>
      <c r="E18" s="34"/>
      <c r="F18" s="34"/>
      <c r="G18" s="34"/>
      <c r="H18" s="34"/>
      <c r="I18" s="34"/>
      <c r="J18" s="35" t="s">
        <v>202</v>
      </c>
      <c r="K18" s="34" t="s">
        <v>203</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c r="AK18" s="296"/>
    </row>
    <row r="19" spans="2:37" s="32" customFormat="1" ht="45.75" customHeight="1" x14ac:dyDescent="0.25">
      <c r="B19" s="33" t="s">
        <v>104</v>
      </c>
      <c r="D19" s="34"/>
      <c r="E19" s="34"/>
      <c r="F19" s="34"/>
      <c r="G19" s="34"/>
      <c r="H19" s="34"/>
      <c r="I19" s="34"/>
      <c r="J19" s="35" t="s">
        <v>204</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c r="AK19" s="296"/>
    </row>
    <row r="20" spans="2:37" s="32" customFormat="1" ht="34.5" customHeight="1" x14ac:dyDescent="0.25">
      <c r="B20" s="39" t="s">
        <v>104</v>
      </c>
      <c r="C20" s="55"/>
      <c r="D20" s="40"/>
      <c r="E20" s="40"/>
      <c r="F20" s="40"/>
      <c r="G20" s="40"/>
      <c r="H20" s="40"/>
      <c r="I20" s="40"/>
      <c r="J20" s="41" t="s">
        <v>205</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c r="AK20" s="296"/>
    </row>
    <row r="21" spans="2:37" s="32" customFormat="1" ht="138" customHeight="1" x14ac:dyDescent="0.25">
      <c r="B21" s="56" t="s">
        <v>109</v>
      </c>
      <c r="C21" s="49" t="s">
        <v>206</v>
      </c>
      <c r="D21" s="23" t="s">
        <v>185</v>
      </c>
      <c r="E21" s="23" t="s">
        <v>101</v>
      </c>
      <c r="F21" s="21" t="s">
        <v>360</v>
      </c>
      <c r="G21" s="23" t="s">
        <v>186</v>
      </c>
      <c r="H21" s="24" t="s">
        <v>83</v>
      </c>
      <c r="I21" s="24" t="s">
        <v>83</v>
      </c>
      <c r="J21" s="21" t="s">
        <v>84</v>
      </c>
      <c r="K21" s="25" t="s">
        <v>194</v>
      </c>
      <c r="L21" s="21" t="s">
        <v>113</v>
      </c>
      <c r="M21" s="129">
        <v>900</v>
      </c>
      <c r="N21" s="25" t="s">
        <v>86</v>
      </c>
      <c r="O21" s="21" t="s">
        <v>121</v>
      </c>
      <c r="P21" s="24" t="s">
        <v>88</v>
      </c>
      <c r="Q21" s="24" t="s">
        <v>89</v>
      </c>
      <c r="R21" s="24" t="s">
        <v>90</v>
      </c>
      <c r="S21" s="24" t="s">
        <v>170</v>
      </c>
      <c r="T21" s="220">
        <f>U21+U26</f>
        <v>4107200</v>
      </c>
      <c r="U21" s="253">
        <f>V21+Y21</f>
        <v>1976313.75</v>
      </c>
      <c r="V21" s="253">
        <v>1162537.5</v>
      </c>
      <c r="W21" s="253"/>
      <c r="X21" s="253"/>
      <c r="Y21" s="253">
        <v>813776.25</v>
      </c>
      <c r="Z21" s="253"/>
      <c r="AA21" s="253"/>
      <c r="AB21" s="253">
        <v>348761.25</v>
      </c>
      <c r="AC21" s="140" t="s">
        <v>92</v>
      </c>
      <c r="AD21" s="221">
        <f>U21</f>
        <v>1976313.75</v>
      </c>
      <c r="AE21" s="221"/>
      <c r="AF21" s="140"/>
      <c r="AG21" s="140"/>
      <c r="AH21" s="136">
        <v>45383</v>
      </c>
      <c r="AI21" s="254">
        <v>45657</v>
      </c>
      <c r="AJ21" s="162">
        <v>45387</v>
      </c>
      <c r="AK21" s="296" t="s">
        <v>873</v>
      </c>
    </row>
    <row r="22" spans="2:37" s="32" customFormat="1" ht="35.25" customHeight="1" x14ac:dyDescent="0.25">
      <c r="B22" s="33" t="s">
        <v>109</v>
      </c>
      <c r="D22" s="34"/>
      <c r="E22" s="34"/>
      <c r="F22" s="34"/>
      <c r="G22" s="34"/>
      <c r="H22" s="34"/>
      <c r="I22" s="34"/>
      <c r="J22" s="35" t="s">
        <v>190</v>
      </c>
      <c r="K22" s="34" t="s">
        <v>191</v>
      </c>
      <c r="L22" s="34" t="s">
        <v>115</v>
      </c>
      <c r="M22" s="137">
        <v>1600</v>
      </c>
      <c r="N22" s="34"/>
      <c r="O22" s="34"/>
      <c r="P22" s="34"/>
      <c r="Q22" s="34"/>
      <c r="R22" s="34"/>
      <c r="S22" s="34"/>
      <c r="T22" s="255"/>
      <c r="U22" s="256"/>
      <c r="V22" s="256"/>
      <c r="W22" s="256"/>
      <c r="X22" s="256"/>
      <c r="Y22" s="256"/>
      <c r="Z22" s="256"/>
      <c r="AA22" s="256"/>
      <c r="AB22" s="256"/>
      <c r="AC22" s="130"/>
      <c r="AD22" s="130"/>
      <c r="AE22" s="257"/>
      <c r="AF22" s="130"/>
      <c r="AG22" s="130"/>
      <c r="AH22" s="130"/>
      <c r="AI22" s="130"/>
      <c r="AJ22" s="34"/>
      <c r="AK22" s="296"/>
    </row>
    <row r="23" spans="2:37" s="32" customFormat="1" ht="50.25" customHeight="1" x14ac:dyDescent="0.25">
      <c r="B23" s="33" t="s">
        <v>109</v>
      </c>
      <c r="D23" s="34"/>
      <c r="E23" s="34"/>
      <c r="F23" s="34"/>
      <c r="G23" s="34"/>
      <c r="H23" s="34"/>
      <c r="I23" s="34"/>
      <c r="J23" s="35" t="s">
        <v>201</v>
      </c>
      <c r="K23" s="34" t="s">
        <v>106</v>
      </c>
      <c r="L23" s="35" t="s">
        <v>113</v>
      </c>
      <c r="M23" s="130">
        <v>40</v>
      </c>
      <c r="N23" s="34"/>
      <c r="O23" s="34"/>
      <c r="P23" s="34"/>
      <c r="Q23" s="34"/>
      <c r="R23" s="34"/>
      <c r="S23" s="34"/>
      <c r="T23" s="255"/>
      <c r="U23" s="256"/>
      <c r="V23" s="256"/>
      <c r="W23" s="256"/>
      <c r="X23" s="256"/>
      <c r="Y23" s="256"/>
      <c r="Z23" s="256"/>
      <c r="AA23" s="256"/>
      <c r="AB23" s="256"/>
      <c r="AC23" s="130"/>
      <c r="AD23" s="130"/>
      <c r="AE23" s="257"/>
      <c r="AF23" s="130"/>
      <c r="AG23" s="130"/>
      <c r="AH23" s="130"/>
      <c r="AI23" s="130"/>
      <c r="AJ23" s="34"/>
      <c r="AK23" s="296"/>
    </row>
    <row r="24" spans="2:37" s="32" customFormat="1" ht="35.25" customHeight="1" x14ac:dyDescent="0.25">
      <c r="B24" s="33" t="s">
        <v>109</v>
      </c>
      <c r="D24" s="34"/>
      <c r="E24" s="34"/>
      <c r="F24" s="34"/>
      <c r="G24" s="34"/>
      <c r="H24" s="34"/>
      <c r="I24" s="34"/>
      <c r="J24" s="35" t="s">
        <v>189</v>
      </c>
      <c r="K24" s="34" t="s">
        <v>103</v>
      </c>
      <c r="L24" s="35" t="s">
        <v>96</v>
      </c>
      <c r="M24" s="130">
        <v>400</v>
      </c>
      <c r="N24" s="34"/>
      <c r="O24" s="34"/>
      <c r="P24" s="34"/>
      <c r="Q24" s="34"/>
      <c r="R24" s="34"/>
      <c r="S24" s="34"/>
      <c r="T24" s="255"/>
      <c r="U24" s="256"/>
      <c r="V24" s="256"/>
      <c r="W24" s="256"/>
      <c r="X24" s="256"/>
      <c r="Y24" s="256"/>
      <c r="Z24" s="256"/>
      <c r="AA24" s="256"/>
      <c r="AB24" s="256"/>
      <c r="AC24" s="130"/>
      <c r="AD24" s="130"/>
      <c r="AE24" s="257"/>
      <c r="AF24" s="130"/>
      <c r="AG24" s="130"/>
      <c r="AH24" s="130"/>
      <c r="AI24" s="130"/>
      <c r="AJ24" s="34"/>
      <c r="AK24" s="296"/>
    </row>
    <row r="25" spans="2:37" s="32" customFormat="1" ht="51.75" customHeight="1" x14ac:dyDescent="0.25">
      <c r="B25" s="33" t="s">
        <v>109</v>
      </c>
      <c r="D25" s="40"/>
      <c r="E25" s="40"/>
      <c r="F25" s="40"/>
      <c r="G25" s="40"/>
      <c r="H25" s="40"/>
      <c r="I25" s="40"/>
      <c r="J25" s="41" t="s">
        <v>204</v>
      </c>
      <c r="K25" s="40" t="s">
        <v>107</v>
      </c>
      <c r="L25" s="40" t="s">
        <v>115</v>
      </c>
      <c r="M25" s="135">
        <v>60</v>
      </c>
      <c r="N25" s="34"/>
      <c r="O25" s="34"/>
      <c r="P25" s="34"/>
      <c r="Q25" s="34"/>
      <c r="R25" s="34"/>
      <c r="S25" s="34"/>
      <c r="T25" s="255"/>
      <c r="U25" s="258"/>
      <c r="V25" s="258"/>
      <c r="W25" s="258"/>
      <c r="X25" s="258"/>
      <c r="Y25" s="258"/>
      <c r="Z25" s="258"/>
      <c r="AA25" s="258"/>
      <c r="AB25" s="258"/>
      <c r="AC25" s="135"/>
      <c r="AD25" s="135"/>
      <c r="AE25" s="259"/>
      <c r="AF25" s="135"/>
      <c r="AG25" s="135"/>
      <c r="AH25" s="130"/>
      <c r="AI25" s="130"/>
      <c r="AJ25" s="34"/>
      <c r="AK25" s="296"/>
    </row>
    <row r="26" spans="2:37" s="32" customFormat="1" ht="180" x14ac:dyDescent="0.25">
      <c r="B26" s="33" t="s">
        <v>109</v>
      </c>
      <c r="D26" s="23" t="s">
        <v>198</v>
      </c>
      <c r="E26" s="52" t="s">
        <v>82</v>
      </c>
      <c r="F26" s="22" t="s">
        <v>329</v>
      </c>
      <c r="G26" s="23" t="s">
        <v>186</v>
      </c>
      <c r="H26" s="24" t="s">
        <v>83</v>
      </c>
      <c r="I26" s="24" t="s">
        <v>83</v>
      </c>
      <c r="J26" s="21" t="s">
        <v>84</v>
      </c>
      <c r="K26" s="25" t="s">
        <v>194</v>
      </c>
      <c r="L26" s="21" t="s">
        <v>113</v>
      </c>
      <c r="M26" s="138">
        <v>900</v>
      </c>
      <c r="N26" s="34"/>
      <c r="O26" s="34"/>
      <c r="P26" s="34"/>
      <c r="Q26" s="34"/>
      <c r="R26" s="34"/>
      <c r="S26" s="34"/>
      <c r="T26" s="255"/>
      <c r="U26" s="256">
        <f>V26+Y26</f>
        <v>2130886.25</v>
      </c>
      <c r="V26" s="256">
        <v>1253462.5</v>
      </c>
      <c r="W26" s="256"/>
      <c r="X26" s="256"/>
      <c r="Y26" s="256">
        <v>877423.75</v>
      </c>
      <c r="Z26" s="256"/>
      <c r="AA26" s="256"/>
      <c r="AB26" s="256">
        <v>376038.75</v>
      </c>
      <c r="AC26" s="140" t="s">
        <v>92</v>
      </c>
      <c r="AD26" s="257">
        <f>U26</f>
        <v>2130886.25</v>
      </c>
      <c r="AE26" s="257"/>
      <c r="AF26" s="130"/>
      <c r="AG26" s="130"/>
      <c r="AH26" s="130"/>
      <c r="AI26" s="130"/>
      <c r="AJ26" s="34"/>
      <c r="AK26" s="296"/>
    </row>
    <row r="27" spans="2:37" s="32" customFormat="1" ht="63" customHeight="1" x14ac:dyDescent="0.25">
      <c r="B27" s="33" t="s">
        <v>109</v>
      </c>
      <c r="D27" s="34"/>
      <c r="E27" s="34"/>
      <c r="F27" s="34"/>
      <c r="G27" s="34"/>
      <c r="H27" s="34"/>
      <c r="I27" s="34"/>
      <c r="J27" s="35" t="s">
        <v>207</v>
      </c>
      <c r="K27" s="34" t="s">
        <v>200</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c r="AK27" s="296"/>
    </row>
    <row r="28" spans="2:37" s="32" customFormat="1" ht="31.5" customHeight="1" x14ac:dyDescent="0.25">
      <c r="B28" s="33" t="s">
        <v>109</v>
      </c>
      <c r="D28" s="34"/>
      <c r="E28" s="34"/>
      <c r="F28" s="34"/>
      <c r="G28" s="34"/>
      <c r="H28" s="34"/>
      <c r="I28" s="34"/>
      <c r="J28" s="35" t="s">
        <v>190</v>
      </c>
      <c r="K28" s="34" t="s">
        <v>191</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c r="AK28" s="296"/>
    </row>
    <row r="29" spans="2:37" s="32" customFormat="1" ht="63.75" customHeight="1" x14ac:dyDescent="0.25">
      <c r="B29" s="39" t="s">
        <v>109</v>
      </c>
      <c r="D29" s="34"/>
      <c r="E29" s="34"/>
      <c r="F29" s="34"/>
      <c r="G29" s="34"/>
      <c r="H29" s="34"/>
      <c r="I29" s="34"/>
      <c r="J29" s="35" t="s">
        <v>202</v>
      </c>
      <c r="K29" s="34" t="s">
        <v>203</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c r="AK29" s="296"/>
    </row>
    <row r="30" spans="2:37" s="32" customFormat="1" ht="136.5" customHeight="1" x14ac:dyDescent="0.25">
      <c r="B30" s="56" t="s">
        <v>112</v>
      </c>
      <c r="C30" s="21" t="s">
        <v>208</v>
      </c>
      <c r="D30" s="23" t="s">
        <v>185</v>
      </c>
      <c r="E30" s="23" t="s">
        <v>101</v>
      </c>
      <c r="F30" s="21" t="s">
        <v>330</v>
      </c>
      <c r="G30" s="23" t="s">
        <v>186</v>
      </c>
      <c r="H30" s="24" t="s">
        <v>83</v>
      </c>
      <c r="I30" s="24" t="s">
        <v>83</v>
      </c>
      <c r="J30" s="21" t="s">
        <v>110</v>
      </c>
      <c r="K30" s="21" t="s">
        <v>85</v>
      </c>
      <c r="L30" s="21" t="s">
        <v>113</v>
      </c>
      <c r="M30" s="246">
        <v>1124</v>
      </c>
      <c r="N30" s="25" t="s">
        <v>86</v>
      </c>
      <c r="O30" s="21" t="s">
        <v>111</v>
      </c>
      <c r="P30" s="24" t="s">
        <v>88</v>
      </c>
      <c r="Q30" s="24" t="s">
        <v>89</v>
      </c>
      <c r="R30" s="24" t="s">
        <v>90</v>
      </c>
      <c r="S30" s="24" t="s">
        <v>170</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188</v>
      </c>
      <c r="AI30" s="223" t="s">
        <v>608</v>
      </c>
      <c r="AJ30" s="105">
        <v>45365</v>
      </c>
      <c r="AK30" s="296" t="s">
        <v>872</v>
      </c>
    </row>
    <row r="31" spans="2:37" s="32" customFormat="1" ht="38.25" customHeight="1" x14ac:dyDescent="0.25">
      <c r="B31" s="33" t="s">
        <v>112</v>
      </c>
      <c r="C31" s="34"/>
      <c r="D31" s="34"/>
      <c r="E31" s="34"/>
      <c r="F31" s="34"/>
      <c r="G31" s="34"/>
      <c r="H31" s="34"/>
      <c r="I31" s="34"/>
      <c r="J31" s="35" t="s">
        <v>209</v>
      </c>
      <c r="K31" s="35" t="s">
        <v>103</v>
      </c>
      <c r="L31" s="35" t="s">
        <v>96</v>
      </c>
      <c r="M31" s="247">
        <v>675</v>
      </c>
      <c r="N31" s="34"/>
      <c r="O31" s="34"/>
      <c r="P31" s="34"/>
      <c r="Q31" s="34"/>
      <c r="R31" s="34"/>
      <c r="S31" s="34"/>
      <c r="U31" s="36"/>
      <c r="V31" s="36"/>
      <c r="W31" s="36"/>
      <c r="X31" s="36"/>
      <c r="Y31" s="36"/>
      <c r="Z31" s="36"/>
      <c r="AA31" s="36"/>
      <c r="AB31" s="36"/>
      <c r="AC31" s="34"/>
      <c r="AD31" s="34"/>
      <c r="AE31" s="34"/>
      <c r="AF31" s="34"/>
      <c r="AG31" s="34"/>
      <c r="AH31" s="34"/>
      <c r="AI31" s="34"/>
      <c r="AJ31" s="34"/>
      <c r="AK31" s="296"/>
    </row>
    <row r="32" spans="2:37" s="32" customFormat="1" ht="34.5" customHeight="1" x14ac:dyDescent="0.25">
      <c r="B32" s="39" t="s">
        <v>112</v>
      </c>
      <c r="C32" s="40"/>
      <c r="D32" s="34"/>
      <c r="E32" s="34"/>
      <c r="F32" s="34"/>
      <c r="G32" s="34"/>
      <c r="H32" s="34"/>
      <c r="I32" s="34"/>
      <c r="J32" s="35" t="s">
        <v>190</v>
      </c>
      <c r="K32" s="35" t="s">
        <v>191</v>
      </c>
      <c r="L32" s="35" t="s">
        <v>115</v>
      </c>
      <c r="M32" s="248">
        <v>1124</v>
      </c>
      <c r="N32" s="34"/>
      <c r="O32" s="34"/>
      <c r="P32" s="34"/>
      <c r="Q32" s="34"/>
      <c r="R32" s="34"/>
      <c r="S32" s="34"/>
      <c r="U32" s="42"/>
      <c r="V32" s="42"/>
      <c r="W32" s="42"/>
      <c r="X32" s="42"/>
      <c r="Y32" s="42"/>
      <c r="Z32" s="42"/>
      <c r="AA32" s="42"/>
      <c r="AB32" s="42"/>
      <c r="AC32" s="40"/>
      <c r="AD32" s="40"/>
      <c r="AE32" s="40"/>
      <c r="AF32" s="40"/>
      <c r="AG32" s="40"/>
      <c r="AH32" s="34"/>
      <c r="AI32" s="34"/>
      <c r="AJ32" s="34"/>
      <c r="AK32" s="296"/>
    </row>
    <row r="33" spans="2:37" s="32" customFormat="1" ht="93.75" hidden="1" customHeight="1" x14ac:dyDescent="0.25">
      <c r="B33" s="33" t="s">
        <v>112</v>
      </c>
      <c r="C33" s="34"/>
      <c r="D33" s="163" t="s">
        <v>198</v>
      </c>
      <c r="E33" s="164" t="s">
        <v>82</v>
      </c>
      <c r="F33" s="165" t="s">
        <v>609</v>
      </c>
      <c r="G33" s="163" t="s">
        <v>186</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c r="AK33" s="296"/>
    </row>
    <row r="34" spans="2:37" s="32" customFormat="1" ht="67.5" hidden="1" customHeight="1" x14ac:dyDescent="0.25">
      <c r="B34" s="33" t="s">
        <v>112</v>
      </c>
      <c r="C34" s="34"/>
      <c r="D34" s="173"/>
      <c r="E34" s="173"/>
      <c r="F34" s="173"/>
      <c r="G34" s="173"/>
      <c r="H34" s="173"/>
      <c r="I34" s="173"/>
      <c r="J34" s="174" t="s">
        <v>199</v>
      </c>
      <c r="K34" s="174" t="s">
        <v>200</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c r="AK34" s="296"/>
    </row>
    <row r="35" spans="2:37" s="32" customFormat="1" ht="38.25" hidden="1" customHeight="1" x14ac:dyDescent="0.25">
      <c r="B35" s="33" t="s">
        <v>112</v>
      </c>
      <c r="C35" s="34"/>
      <c r="D35" s="173"/>
      <c r="E35" s="173"/>
      <c r="F35" s="173"/>
      <c r="G35" s="173"/>
      <c r="H35" s="173"/>
      <c r="I35" s="173"/>
      <c r="J35" s="174" t="s">
        <v>190</v>
      </c>
      <c r="K35" s="174" t="s">
        <v>191</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c r="AK35" s="296"/>
    </row>
    <row r="36" spans="2:37" s="32" customFormat="1" ht="63.75" hidden="1" customHeight="1" x14ac:dyDescent="0.25">
      <c r="B36" s="39" t="s">
        <v>112</v>
      </c>
      <c r="C36" s="40"/>
      <c r="D36" s="177"/>
      <c r="E36" s="177"/>
      <c r="F36" s="177"/>
      <c r="G36" s="177"/>
      <c r="H36" s="177"/>
      <c r="I36" s="177"/>
      <c r="J36" s="178" t="s">
        <v>202</v>
      </c>
      <c r="K36" s="178" t="s">
        <v>203</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c r="AK36" s="296"/>
    </row>
    <row r="37" spans="2:37" ht="180" x14ac:dyDescent="0.25">
      <c r="B37" s="56" t="s">
        <v>117</v>
      </c>
      <c r="C37" s="57" t="s">
        <v>210</v>
      </c>
      <c r="D37" s="23" t="s">
        <v>185</v>
      </c>
      <c r="E37" s="23" t="s">
        <v>101</v>
      </c>
      <c r="F37" s="58" t="s">
        <v>331</v>
      </c>
      <c r="G37" s="23" t="s">
        <v>186</v>
      </c>
      <c r="H37" s="24" t="s">
        <v>83</v>
      </c>
      <c r="I37" s="24" t="s">
        <v>83</v>
      </c>
      <c r="J37" s="23" t="s">
        <v>110</v>
      </c>
      <c r="K37" s="23" t="s">
        <v>85</v>
      </c>
      <c r="L37" s="23" t="s">
        <v>113</v>
      </c>
      <c r="M37" s="140">
        <v>308</v>
      </c>
      <c r="N37" s="25" t="s">
        <v>86</v>
      </c>
      <c r="O37" s="21" t="s">
        <v>87</v>
      </c>
      <c r="P37" s="24" t="s">
        <v>88</v>
      </c>
      <c r="Q37" s="24" t="s">
        <v>89</v>
      </c>
      <c r="R37" s="24" t="s">
        <v>90</v>
      </c>
      <c r="S37" s="24" t="s">
        <v>170</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60">
        <v>45632</v>
      </c>
      <c r="AK37" s="296" t="s">
        <v>873</v>
      </c>
    </row>
    <row r="38" spans="2:37" ht="45" x14ac:dyDescent="0.25">
      <c r="B38" s="33" t="s">
        <v>117</v>
      </c>
      <c r="D38" s="61"/>
      <c r="E38" s="61"/>
      <c r="F38" s="61"/>
      <c r="G38" s="61"/>
      <c r="H38" s="61"/>
      <c r="I38" s="61"/>
      <c r="J38" s="62" t="s">
        <v>209</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c r="AK38" s="15"/>
    </row>
    <row r="39" spans="2:37" ht="45" x14ac:dyDescent="0.25">
      <c r="B39" s="33" t="s">
        <v>117</v>
      </c>
      <c r="D39" s="61"/>
      <c r="E39" s="61"/>
      <c r="F39" s="61"/>
      <c r="G39" s="61"/>
      <c r="H39" s="61"/>
      <c r="I39" s="61"/>
      <c r="J39" s="62" t="s">
        <v>211</v>
      </c>
      <c r="K39" s="62" t="s">
        <v>191</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c r="AK39" s="15"/>
    </row>
    <row r="40" spans="2:37" ht="180" x14ac:dyDescent="0.25">
      <c r="B40" s="33" t="s">
        <v>117</v>
      </c>
      <c r="D40" s="23" t="s">
        <v>198</v>
      </c>
      <c r="E40" s="52" t="s">
        <v>82</v>
      </c>
      <c r="F40" s="106" t="s">
        <v>332</v>
      </c>
      <c r="G40" s="23" t="s">
        <v>186</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c r="AK40" s="15"/>
    </row>
    <row r="41" spans="2:37" ht="75" x14ac:dyDescent="0.25">
      <c r="B41" s="33" t="s">
        <v>117</v>
      </c>
      <c r="D41" s="61"/>
      <c r="E41" s="61"/>
      <c r="F41" s="61"/>
      <c r="G41" s="61"/>
      <c r="H41" s="61"/>
      <c r="I41" s="61"/>
      <c r="J41" s="62" t="s">
        <v>199</v>
      </c>
      <c r="K41" s="62" t="s">
        <v>200</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c r="AK41" s="15"/>
    </row>
    <row r="42" spans="2:37" ht="45" x14ac:dyDescent="0.25">
      <c r="B42" s="33" t="s">
        <v>117</v>
      </c>
      <c r="D42" s="61"/>
      <c r="E42" s="61"/>
      <c r="F42" s="61"/>
      <c r="G42" s="61"/>
      <c r="H42" s="61"/>
      <c r="I42" s="61"/>
      <c r="J42" s="62" t="s">
        <v>211</v>
      </c>
      <c r="K42" s="62" t="s">
        <v>191</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c r="AK42" s="15"/>
    </row>
    <row r="43" spans="2:37" ht="75" x14ac:dyDescent="0.25">
      <c r="B43" s="39" t="s">
        <v>117</v>
      </c>
      <c r="C43" s="66"/>
      <c r="D43" s="65"/>
      <c r="E43" s="65"/>
      <c r="F43" s="65"/>
      <c r="G43" s="65"/>
      <c r="H43" s="65"/>
      <c r="I43" s="65"/>
      <c r="J43" s="67" t="s">
        <v>202</v>
      </c>
      <c r="K43" s="67" t="s">
        <v>203</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c r="AK43" s="15"/>
    </row>
    <row r="44" spans="2:37" ht="180" x14ac:dyDescent="0.25">
      <c r="B44" s="56" t="s">
        <v>119</v>
      </c>
      <c r="C44" s="57" t="s">
        <v>212</v>
      </c>
      <c r="D44" s="23" t="s">
        <v>185</v>
      </c>
      <c r="E44" s="23" t="s">
        <v>101</v>
      </c>
      <c r="F44" s="58" t="s">
        <v>333</v>
      </c>
      <c r="G44" s="23" t="s">
        <v>186</v>
      </c>
      <c r="H44" s="24" t="s">
        <v>83</v>
      </c>
      <c r="I44" s="24" t="s">
        <v>83</v>
      </c>
      <c r="J44" s="23" t="s">
        <v>84</v>
      </c>
      <c r="K44" s="23" t="s">
        <v>85</v>
      </c>
      <c r="L44" s="23" t="s">
        <v>113</v>
      </c>
      <c r="M44" s="140">
        <v>473</v>
      </c>
      <c r="N44" s="25" t="s">
        <v>86</v>
      </c>
      <c r="O44" s="21" t="s">
        <v>87</v>
      </c>
      <c r="P44" s="24" t="s">
        <v>88</v>
      </c>
      <c r="Q44" s="24" t="s">
        <v>89</v>
      </c>
      <c r="R44" s="24" t="s">
        <v>90</v>
      </c>
      <c r="S44" s="24" t="s">
        <v>170</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213</v>
      </c>
      <c r="AI44" s="59" t="s">
        <v>214</v>
      </c>
      <c r="AJ44" s="280">
        <v>45747</v>
      </c>
      <c r="AK44" s="296" t="s">
        <v>873</v>
      </c>
    </row>
    <row r="45" spans="2:37" ht="45" x14ac:dyDescent="0.25">
      <c r="B45" s="33" t="s">
        <v>119</v>
      </c>
      <c r="D45" s="61"/>
      <c r="E45" s="61"/>
      <c r="F45" s="61"/>
      <c r="G45" s="61"/>
      <c r="H45" s="61"/>
      <c r="I45" s="61"/>
      <c r="J45" s="62" t="s">
        <v>189</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c r="AK45" s="15"/>
    </row>
    <row r="46" spans="2:37" ht="106.5" customHeight="1" x14ac:dyDescent="0.25">
      <c r="B46" s="33" t="s">
        <v>119</v>
      </c>
      <c r="D46" s="61"/>
      <c r="E46" s="61"/>
      <c r="F46" s="61"/>
      <c r="G46" s="61"/>
      <c r="H46" s="61"/>
      <c r="I46" s="61"/>
      <c r="J46" s="62" t="s">
        <v>190</v>
      </c>
      <c r="K46" s="62" t="s">
        <v>191</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c r="AK46" s="15"/>
    </row>
    <row r="47" spans="2:37" ht="180" x14ac:dyDescent="0.25">
      <c r="B47" s="33" t="s">
        <v>119</v>
      </c>
      <c r="D47" s="23" t="s">
        <v>198</v>
      </c>
      <c r="E47" s="52" t="s">
        <v>82</v>
      </c>
      <c r="F47" s="106" t="s">
        <v>334</v>
      </c>
      <c r="G47" s="23" t="s">
        <v>186</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c r="AK47" s="15"/>
    </row>
    <row r="48" spans="2:37" ht="75" x14ac:dyDescent="0.25">
      <c r="B48" s="33" t="s">
        <v>119</v>
      </c>
      <c r="D48" s="61"/>
      <c r="E48" s="61"/>
      <c r="F48" s="61"/>
      <c r="G48" s="61"/>
      <c r="H48" s="61"/>
      <c r="I48" s="61"/>
      <c r="J48" s="72" t="s">
        <v>207</v>
      </c>
      <c r="K48" s="72" t="s">
        <v>200</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c r="AK48" s="15"/>
    </row>
    <row r="49" spans="2:37" ht="45" x14ac:dyDescent="0.25">
      <c r="B49" s="33" t="s">
        <v>119</v>
      </c>
      <c r="D49" s="61"/>
      <c r="E49" s="61"/>
      <c r="F49" s="61"/>
      <c r="G49" s="61"/>
      <c r="H49" s="61"/>
      <c r="I49" s="61"/>
      <c r="J49" s="72" t="s">
        <v>190</v>
      </c>
      <c r="K49" s="72" t="s">
        <v>191</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c r="AK49" s="15"/>
    </row>
    <row r="50" spans="2:37" ht="75" x14ac:dyDescent="0.25">
      <c r="B50" s="39" t="s">
        <v>119</v>
      </c>
      <c r="C50" s="76"/>
      <c r="D50" s="65"/>
      <c r="E50" s="65"/>
      <c r="F50" s="65"/>
      <c r="G50" s="65"/>
      <c r="H50" s="65"/>
      <c r="I50" s="65"/>
      <c r="J50" s="72" t="s">
        <v>202</v>
      </c>
      <c r="K50" s="72" t="s">
        <v>203</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c r="AK50" s="15"/>
    </row>
    <row r="51" spans="2:37" ht="107.25" customHeight="1" x14ac:dyDescent="0.25">
      <c r="B51" s="56" t="s">
        <v>120</v>
      </c>
      <c r="C51" s="77" t="s">
        <v>215</v>
      </c>
      <c r="D51" s="23" t="s">
        <v>198</v>
      </c>
      <c r="E51" s="52" t="s">
        <v>82</v>
      </c>
      <c r="F51" s="77" t="s">
        <v>335</v>
      </c>
      <c r="G51" s="23" t="s">
        <v>186</v>
      </c>
      <c r="H51" s="24" t="s">
        <v>83</v>
      </c>
      <c r="I51" s="24" t="s">
        <v>83</v>
      </c>
      <c r="J51" s="35" t="s">
        <v>201</v>
      </c>
      <c r="K51" s="34" t="s">
        <v>106</v>
      </c>
      <c r="L51" s="35" t="s">
        <v>113</v>
      </c>
      <c r="M51" s="78">
        <v>188</v>
      </c>
      <c r="N51" s="25" t="s">
        <v>86</v>
      </c>
      <c r="O51" s="77" t="s">
        <v>114</v>
      </c>
      <c r="P51" s="24" t="s">
        <v>88</v>
      </c>
      <c r="Q51" s="24" t="s">
        <v>89</v>
      </c>
      <c r="R51" s="24" t="s">
        <v>90</v>
      </c>
      <c r="S51" s="24" t="s">
        <v>170</v>
      </c>
      <c r="T51" s="26">
        <f>U51</f>
        <v>1955000</v>
      </c>
      <c r="U51" s="27">
        <f>V51+Y51</f>
        <v>1955000</v>
      </c>
      <c r="V51" s="250">
        <v>1150000</v>
      </c>
      <c r="W51" s="261"/>
      <c r="X51" s="261"/>
      <c r="Y51" s="250">
        <v>805000</v>
      </c>
      <c r="Z51" s="261"/>
      <c r="AA51" s="261"/>
      <c r="AB51" s="250">
        <v>345000</v>
      </c>
      <c r="AC51" s="21" t="s">
        <v>92</v>
      </c>
      <c r="AD51" s="250">
        <f>U51</f>
        <v>1955000</v>
      </c>
      <c r="AE51" s="61"/>
      <c r="AF51" s="61"/>
      <c r="AG51" s="61"/>
      <c r="AH51" s="79" t="s">
        <v>304</v>
      </c>
      <c r="AI51" s="79" t="s">
        <v>305</v>
      </c>
      <c r="AJ51" s="224">
        <v>45504</v>
      </c>
      <c r="AK51" s="296" t="s">
        <v>872</v>
      </c>
    </row>
    <row r="52" spans="2:37" s="57" customFormat="1" ht="45" x14ac:dyDescent="0.25">
      <c r="B52" s="33" t="s">
        <v>120</v>
      </c>
      <c r="C52" s="77"/>
      <c r="D52" s="77"/>
      <c r="E52" s="77"/>
      <c r="F52" s="77"/>
      <c r="G52" s="77"/>
      <c r="H52" s="77"/>
      <c r="I52" s="77"/>
      <c r="J52" s="77" t="s">
        <v>204</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7" s="57" customFormat="1" ht="45" x14ac:dyDescent="0.25">
      <c r="B53" s="39" t="s">
        <v>120</v>
      </c>
      <c r="C53" s="80"/>
      <c r="D53" s="80"/>
      <c r="E53" s="80"/>
      <c r="F53" s="80"/>
      <c r="G53" s="80"/>
      <c r="H53" s="80"/>
      <c r="I53" s="80"/>
      <c r="J53" s="80" t="s">
        <v>205</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7" s="57" customFormat="1" ht="83.25" customHeight="1" x14ac:dyDescent="0.25">
      <c r="B54" s="81" t="s">
        <v>122</v>
      </c>
      <c r="C54" s="77" t="s">
        <v>216</v>
      </c>
      <c r="D54" s="23" t="s">
        <v>198</v>
      </c>
      <c r="E54" s="52" t="s">
        <v>82</v>
      </c>
      <c r="F54" s="77" t="s">
        <v>336</v>
      </c>
      <c r="G54" s="23" t="s">
        <v>186</v>
      </c>
      <c r="H54" s="24" t="s">
        <v>83</v>
      </c>
      <c r="I54" s="24" t="s">
        <v>83</v>
      </c>
      <c r="J54" s="35" t="s">
        <v>201</v>
      </c>
      <c r="K54" s="34" t="s">
        <v>106</v>
      </c>
      <c r="L54" s="35" t="s">
        <v>113</v>
      </c>
      <c r="M54" s="77">
        <v>40</v>
      </c>
      <c r="N54" s="25" t="s">
        <v>86</v>
      </c>
      <c r="O54" s="77" t="s">
        <v>121</v>
      </c>
      <c r="P54" s="24" t="s">
        <v>88</v>
      </c>
      <c r="Q54" s="24" t="s">
        <v>89</v>
      </c>
      <c r="R54" s="24" t="s">
        <v>90</v>
      </c>
      <c r="S54" s="24" t="s">
        <v>170</v>
      </c>
      <c r="T54" s="26">
        <f>U54</f>
        <v>510000</v>
      </c>
      <c r="U54" s="27">
        <f>V54+Y54</f>
        <v>510000</v>
      </c>
      <c r="V54" s="28">
        <v>300000</v>
      </c>
      <c r="W54" s="29"/>
      <c r="X54" s="29"/>
      <c r="Y54" s="28">
        <v>210000</v>
      </c>
      <c r="Z54" s="29"/>
      <c r="AA54" s="29"/>
      <c r="AB54" s="28">
        <v>90000</v>
      </c>
      <c r="AC54" s="24" t="s">
        <v>92</v>
      </c>
      <c r="AD54" s="28">
        <f>U54</f>
        <v>510000</v>
      </c>
      <c r="AE54" s="77"/>
      <c r="AF54" s="77"/>
      <c r="AG54" s="77"/>
      <c r="AH54" s="82" t="s">
        <v>303</v>
      </c>
      <c r="AI54" s="82" t="s">
        <v>306</v>
      </c>
      <c r="AJ54" s="103">
        <v>45398</v>
      </c>
      <c r="AK54" s="57" t="s">
        <v>872</v>
      </c>
    </row>
    <row r="55" spans="2:37" s="57" customFormat="1" ht="45" x14ac:dyDescent="0.25">
      <c r="B55" s="33" t="s">
        <v>122</v>
      </c>
      <c r="C55" s="77"/>
      <c r="D55" s="77"/>
      <c r="E55" s="77"/>
      <c r="F55" s="77"/>
      <c r="G55" s="77"/>
      <c r="H55" s="77"/>
      <c r="I55" s="77"/>
      <c r="J55" s="77" t="s">
        <v>204</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7" s="57" customFormat="1" ht="45" x14ac:dyDescent="0.25">
      <c r="B56" s="39" t="s">
        <v>122</v>
      </c>
      <c r="C56" s="80"/>
      <c r="D56" s="80"/>
      <c r="E56" s="80"/>
      <c r="F56" s="80"/>
      <c r="G56" s="80"/>
      <c r="H56" s="80"/>
      <c r="I56" s="80"/>
      <c r="J56" s="80" t="s">
        <v>205</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7" s="57" customFormat="1" ht="75" customHeight="1" x14ac:dyDescent="0.25">
      <c r="B57" s="81" t="s">
        <v>124</v>
      </c>
      <c r="C57" s="77" t="s">
        <v>217</v>
      </c>
      <c r="D57" s="23" t="s">
        <v>198</v>
      </c>
      <c r="E57" s="52" t="s">
        <v>82</v>
      </c>
      <c r="F57" s="77" t="s">
        <v>337</v>
      </c>
      <c r="G57" s="23" t="s">
        <v>186</v>
      </c>
      <c r="H57" s="24" t="s">
        <v>83</v>
      </c>
      <c r="I57" s="24" t="s">
        <v>83</v>
      </c>
      <c r="J57" s="35" t="s">
        <v>201</v>
      </c>
      <c r="K57" s="34" t="s">
        <v>106</v>
      </c>
      <c r="L57" s="35" t="s">
        <v>113</v>
      </c>
      <c r="M57" s="77">
        <v>320</v>
      </c>
      <c r="N57" s="25" t="s">
        <v>86</v>
      </c>
      <c r="O57" s="77" t="s">
        <v>123</v>
      </c>
      <c r="P57" s="24" t="s">
        <v>88</v>
      </c>
      <c r="Q57" s="24" t="s">
        <v>89</v>
      </c>
      <c r="R57" s="24" t="s">
        <v>90</v>
      </c>
      <c r="S57" s="24" t="s">
        <v>170</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c r="AK57" s="57" t="s">
        <v>872</v>
      </c>
    </row>
    <row r="58" spans="2:37" s="57" customFormat="1" ht="45" x14ac:dyDescent="0.25">
      <c r="B58" s="33" t="s">
        <v>124</v>
      </c>
      <c r="C58" s="77"/>
      <c r="D58" s="77"/>
      <c r="E58" s="77"/>
      <c r="F58" s="77"/>
      <c r="G58" s="77"/>
      <c r="H58" s="77"/>
      <c r="I58" s="77"/>
      <c r="J58" s="77" t="s">
        <v>204</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7" s="57" customFormat="1" ht="45" x14ac:dyDescent="0.25">
      <c r="B59" s="33" t="s">
        <v>124</v>
      </c>
      <c r="C59" s="77"/>
      <c r="D59" s="87"/>
      <c r="E59" s="80"/>
      <c r="F59" s="80"/>
      <c r="G59" s="80"/>
      <c r="H59" s="80"/>
      <c r="I59" s="80"/>
      <c r="J59" s="80" t="s">
        <v>205</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7" s="57" customFormat="1" ht="111" hidden="1" customHeight="1" x14ac:dyDescent="0.25">
      <c r="B60" s="107" t="s">
        <v>124</v>
      </c>
      <c r="C60" s="108"/>
      <c r="D60" s="109" t="s">
        <v>198</v>
      </c>
      <c r="E60" s="110" t="s">
        <v>82</v>
      </c>
      <c r="F60" s="108" t="s">
        <v>218</v>
      </c>
      <c r="G60" s="109" t="s">
        <v>186</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7"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7" s="57" customFormat="1" ht="115.5" hidden="1" customHeight="1" x14ac:dyDescent="0.25">
      <c r="B62" s="107" t="s">
        <v>124</v>
      </c>
      <c r="C62" s="108"/>
      <c r="D62" s="109" t="s">
        <v>198</v>
      </c>
      <c r="E62" s="110" t="s">
        <v>82</v>
      </c>
      <c r="F62" s="108" t="s">
        <v>219</v>
      </c>
      <c r="G62" s="109" t="s">
        <v>186</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7"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7" s="57" customFormat="1" ht="100.5" customHeight="1" x14ac:dyDescent="0.25">
      <c r="B64" s="20" t="s">
        <v>127</v>
      </c>
      <c r="C64" s="58" t="s">
        <v>220</v>
      </c>
      <c r="D64" s="23" t="s">
        <v>198</v>
      </c>
      <c r="E64" s="52" t="s">
        <v>82</v>
      </c>
      <c r="F64" s="77" t="s">
        <v>338</v>
      </c>
      <c r="G64" s="23" t="s">
        <v>186</v>
      </c>
      <c r="H64" s="24" t="s">
        <v>83</v>
      </c>
      <c r="I64" s="24" t="s">
        <v>83</v>
      </c>
      <c r="J64" s="77" t="s">
        <v>84</v>
      </c>
      <c r="K64" s="77" t="s">
        <v>85</v>
      </c>
      <c r="L64" s="77" t="s">
        <v>113</v>
      </c>
      <c r="M64" s="77">
        <v>900</v>
      </c>
      <c r="N64" s="25" t="s">
        <v>86</v>
      </c>
      <c r="O64" s="77" t="s">
        <v>118</v>
      </c>
      <c r="P64" s="24" t="s">
        <v>88</v>
      </c>
      <c r="Q64" s="24" t="s">
        <v>89</v>
      </c>
      <c r="R64" s="24" t="s">
        <v>90</v>
      </c>
      <c r="S64" s="24" t="s">
        <v>170</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188</v>
      </c>
      <c r="AI64" s="120" t="s">
        <v>307</v>
      </c>
      <c r="AJ64" s="121">
        <v>45364</v>
      </c>
      <c r="AK64" s="57" t="s">
        <v>872</v>
      </c>
    </row>
    <row r="65" spans="2:37" s="57" customFormat="1" ht="75" x14ac:dyDescent="0.25">
      <c r="B65" s="33" t="s">
        <v>127</v>
      </c>
      <c r="C65" s="77"/>
      <c r="D65" s="77"/>
      <c r="E65" s="77"/>
      <c r="F65" s="77"/>
      <c r="G65" s="77"/>
      <c r="H65" s="77"/>
      <c r="I65" s="77"/>
      <c r="J65" s="77" t="s">
        <v>207</v>
      </c>
      <c r="K65" s="77" t="s">
        <v>200</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7" s="57" customFormat="1" ht="45" x14ac:dyDescent="0.25">
      <c r="B66" s="33" t="s">
        <v>127</v>
      </c>
      <c r="C66" s="77"/>
      <c r="D66" s="77"/>
      <c r="E66" s="77"/>
      <c r="F66" s="77"/>
      <c r="G66" s="77"/>
      <c r="H66" s="77"/>
      <c r="I66" s="77"/>
      <c r="J66" s="77" t="s">
        <v>190</v>
      </c>
      <c r="K66" s="77" t="s">
        <v>191</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7" s="57" customFormat="1" ht="75" x14ac:dyDescent="0.25">
      <c r="B67" s="39" t="s">
        <v>127</v>
      </c>
      <c r="C67" s="80"/>
      <c r="D67" s="80"/>
      <c r="E67" s="80"/>
      <c r="F67" s="80"/>
      <c r="G67" s="80"/>
      <c r="H67" s="80"/>
      <c r="I67" s="80"/>
      <c r="J67" s="80" t="s">
        <v>202</v>
      </c>
      <c r="K67" s="80" t="s">
        <v>203</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7" s="57" customFormat="1" ht="180" x14ac:dyDescent="0.25">
      <c r="B68" s="56" t="s">
        <v>128</v>
      </c>
      <c r="C68" s="77" t="s">
        <v>221</v>
      </c>
      <c r="D68" s="23" t="s">
        <v>198</v>
      </c>
      <c r="E68" s="52" t="s">
        <v>82</v>
      </c>
      <c r="F68" s="77" t="s">
        <v>339</v>
      </c>
      <c r="G68" s="23" t="s">
        <v>186</v>
      </c>
      <c r="H68" s="24" t="s">
        <v>83</v>
      </c>
      <c r="I68" s="24" t="s">
        <v>83</v>
      </c>
      <c r="J68" s="77" t="s">
        <v>94</v>
      </c>
      <c r="K68" s="77" t="s">
        <v>95</v>
      </c>
      <c r="L68" s="77" t="s">
        <v>96</v>
      </c>
      <c r="M68" s="77">
        <v>240</v>
      </c>
      <c r="N68" s="25" t="s">
        <v>86</v>
      </c>
      <c r="O68" s="77" t="s">
        <v>118</v>
      </c>
      <c r="P68" s="24" t="s">
        <v>88</v>
      </c>
      <c r="Q68" s="24" t="s">
        <v>89</v>
      </c>
      <c r="R68" s="24" t="s">
        <v>90</v>
      </c>
      <c r="S68" s="24" t="s">
        <v>170</v>
      </c>
      <c r="T68" s="85">
        <f>U68+U70</f>
        <v>897500</v>
      </c>
      <c r="U68" s="27">
        <f>V68+Y68</f>
        <v>425000</v>
      </c>
      <c r="V68" s="250">
        <v>250000</v>
      </c>
      <c r="W68" s="251"/>
      <c r="X68" s="251"/>
      <c r="Y68" s="250">
        <v>175000</v>
      </c>
      <c r="Z68" s="251"/>
      <c r="AA68" s="251"/>
      <c r="AB68" s="250">
        <v>75000</v>
      </c>
      <c r="AC68" s="24" t="s">
        <v>92</v>
      </c>
      <c r="AD68" s="28">
        <f>U68</f>
        <v>425000</v>
      </c>
      <c r="AE68" s="77"/>
      <c r="AF68" s="77"/>
      <c r="AG68" s="77"/>
      <c r="AH68" s="77" t="s">
        <v>197</v>
      </c>
      <c r="AI68" s="122" t="s">
        <v>188</v>
      </c>
      <c r="AJ68" s="103">
        <v>45308</v>
      </c>
      <c r="AK68" s="57" t="s">
        <v>872</v>
      </c>
    </row>
    <row r="69" spans="2:37"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7" s="57" customFormat="1" ht="180" x14ac:dyDescent="0.25">
      <c r="B70" s="33" t="s">
        <v>128</v>
      </c>
      <c r="C70" s="77"/>
      <c r="D70" s="23" t="s">
        <v>198</v>
      </c>
      <c r="E70" s="52" t="s">
        <v>82</v>
      </c>
      <c r="F70" s="77" t="s">
        <v>340</v>
      </c>
      <c r="G70" s="23" t="s">
        <v>186</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c r="AK70" s="57" t="s">
        <v>872</v>
      </c>
    </row>
    <row r="71" spans="2:37" s="57" customFormat="1" ht="75" x14ac:dyDescent="0.25">
      <c r="B71" s="33" t="s">
        <v>128</v>
      </c>
      <c r="C71" s="77"/>
      <c r="D71" s="77"/>
      <c r="E71" s="77"/>
      <c r="F71" s="77"/>
      <c r="G71" s="77"/>
      <c r="H71" s="77"/>
      <c r="I71" s="77"/>
      <c r="J71" s="77" t="s">
        <v>207</v>
      </c>
      <c r="K71" s="77" t="s">
        <v>200</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7"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7" s="15" customFormat="1" ht="45" x14ac:dyDescent="0.25">
      <c r="B73" s="33" t="s">
        <v>128</v>
      </c>
      <c r="C73" s="17"/>
      <c r="D73" s="17"/>
      <c r="E73" s="17"/>
      <c r="F73" s="17"/>
      <c r="G73" s="17"/>
      <c r="H73" s="17"/>
      <c r="I73" s="17"/>
      <c r="J73" s="77" t="s">
        <v>190</v>
      </c>
      <c r="K73" s="77" t="s">
        <v>191</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7" s="15" customFormat="1" ht="75" x14ac:dyDescent="0.25">
      <c r="B74" s="33" t="s">
        <v>128</v>
      </c>
      <c r="C74" s="17"/>
      <c r="D74" s="17"/>
      <c r="E74" s="17"/>
      <c r="F74" s="17"/>
      <c r="G74" s="17"/>
      <c r="H74" s="17"/>
      <c r="I74" s="17"/>
      <c r="J74" s="17" t="s">
        <v>202</v>
      </c>
      <c r="K74" s="77" t="s">
        <v>203</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7"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7" ht="180" x14ac:dyDescent="0.25">
      <c r="B76" s="88" t="s">
        <v>129</v>
      </c>
      <c r="C76" s="77" t="s">
        <v>222</v>
      </c>
      <c r="D76" s="23" t="s">
        <v>198</v>
      </c>
      <c r="E76" s="52" t="s">
        <v>82</v>
      </c>
      <c r="F76" s="77" t="s">
        <v>223</v>
      </c>
      <c r="G76" s="23" t="s">
        <v>186</v>
      </c>
      <c r="H76" s="23" t="s">
        <v>83</v>
      </c>
      <c r="I76" s="23" t="s">
        <v>83</v>
      </c>
      <c r="J76" s="35" t="s">
        <v>201</v>
      </c>
      <c r="K76" s="35" t="s">
        <v>106</v>
      </c>
      <c r="L76" s="35" t="s">
        <v>113</v>
      </c>
      <c r="M76" s="77">
        <v>217</v>
      </c>
      <c r="N76" s="21" t="s">
        <v>86</v>
      </c>
      <c r="O76" s="77" t="s">
        <v>102</v>
      </c>
      <c r="P76" s="23" t="s">
        <v>88</v>
      </c>
      <c r="Q76" s="23" t="s">
        <v>89</v>
      </c>
      <c r="R76" s="23" t="s">
        <v>90</v>
      </c>
      <c r="S76" s="23" t="s">
        <v>170</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224</v>
      </c>
      <c r="AI76" s="78" t="s">
        <v>225</v>
      </c>
      <c r="AJ76" s="249">
        <v>45644</v>
      </c>
      <c r="AK76" s="57" t="s">
        <v>872</v>
      </c>
    </row>
    <row r="77" spans="2:37" ht="45" x14ac:dyDescent="0.25">
      <c r="B77" s="33" t="s">
        <v>129</v>
      </c>
      <c r="C77" s="77"/>
      <c r="D77" s="77"/>
      <c r="E77" s="77"/>
      <c r="F77" s="77"/>
      <c r="G77" s="77"/>
      <c r="H77" s="77"/>
      <c r="I77" s="77"/>
      <c r="J77" s="77" t="s">
        <v>204</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c r="AK77" s="15"/>
    </row>
    <row r="78" spans="2:37" ht="45" x14ac:dyDescent="0.25">
      <c r="B78" s="39" t="s">
        <v>129</v>
      </c>
      <c r="C78" s="80"/>
      <c r="D78" s="80"/>
      <c r="E78" s="80"/>
      <c r="F78" s="80"/>
      <c r="G78" s="80"/>
      <c r="H78" s="80"/>
      <c r="I78" s="80"/>
      <c r="J78" s="80" t="s">
        <v>205</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c r="AK78" s="15"/>
    </row>
    <row r="79" spans="2:37" ht="135.75" customHeight="1" x14ac:dyDescent="0.25">
      <c r="B79" s="81" t="s">
        <v>226</v>
      </c>
      <c r="C79" s="77" t="s">
        <v>227</v>
      </c>
      <c r="D79" s="23" t="s">
        <v>198</v>
      </c>
      <c r="E79" s="52" t="s">
        <v>82</v>
      </c>
      <c r="F79" s="77" t="s">
        <v>341</v>
      </c>
      <c r="G79" s="23" t="s">
        <v>186</v>
      </c>
      <c r="H79" s="23" t="s">
        <v>83</v>
      </c>
      <c r="I79" s="23" t="s">
        <v>83</v>
      </c>
      <c r="J79" s="77" t="s">
        <v>84</v>
      </c>
      <c r="K79" s="77" t="s">
        <v>85</v>
      </c>
      <c r="L79" s="77" t="s">
        <v>113</v>
      </c>
      <c r="M79" s="77">
        <v>393</v>
      </c>
      <c r="N79" s="21" t="s">
        <v>86</v>
      </c>
      <c r="O79" s="77" t="s">
        <v>87</v>
      </c>
      <c r="P79" s="23" t="s">
        <v>88</v>
      </c>
      <c r="Q79" s="23" t="s">
        <v>89</v>
      </c>
      <c r="R79" s="23" t="s">
        <v>90</v>
      </c>
      <c r="S79" s="23" t="s">
        <v>170</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224</v>
      </c>
      <c r="AI79" s="78" t="s">
        <v>225</v>
      </c>
      <c r="AJ79" s="249">
        <v>45644</v>
      </c>
      <c r="AK79" s="296" t="s">
        <v>873</v>
      </c>
    </row>
    <row r="80" spans="2:37" ht="67.5" customHeight="1" x14ac:dyDescent="0.25">
      <c r="B80" s="33" t="s">
        <v>226</v>
      </c>
      <c r="C80" s="77"/>
      <c r="D80" s="77"/>
      <c r="E80" s="77"/>
      <c r="F80" s="77"/>
      <c r="G80" s="77"/>
      <c r="H80" s="77"/>
      <c r="I80" s="77"/>
      <c r="J80" s="77" t="s">
        <v>207</v>
      </c>
      <c r="K80" s="77" t="s">
        <v>200</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c r="AK80" s="15"/>
    </row>
    <row r="81" spans="1:37" ht="36" customHeight="1" x14ac:dyDescent="0.25">
      <c r="B81" s="33" t="s">
        <v>226</v>
      </c>
      <c r="C81" s="77"/>
      <c r="D81" s="77"/>
      <c r="E81" s="77"/>
      <c r="F81" s="77"/>
      <c r="G81" s="77"/>
      <c r="H81" s="77"/>
      <c r="I81" s="77"/>
      <c r="J81" s="77" t="s">
        <v>190</v>
      </c>
      <c r="K81" s="77" t="s">
        <v>191</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c r="AK81" s="15"/>
    </row>
    <row r="82" spans="1:37" ht="64.5" customHeight="1" x14ac:dyDescent="0.25">
      <c r="B82" s="39" t="s">
        <v>226</v>
      </c>
      <c r="C82" s="80"/>
      <c r="D82" s="80"/>
      <c r="E82" s="80"/>
      <c r="F82" s="80"/>
      <c r="G82" s="80"/>
      <c r="H82" s="80"/>
      <c r="I82" s="80"/>
      <c r="J82" s="18" t="s">
        <v>202</v>
      </c>
      <c r="K82" s="80" t="s">
        <v>203</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c r="AK82" s="15"/>
    </row>
    <row r="83" spans="1:37" ht="105" customHeight="1" x14ac:dyDescent="0.25">
      <c r="B83" s="88" t="s">
        <v>228</v>
      </c>
      <c r="C83" s="77" t="s">
        <v>229</v>
      </c>
      <c r="D83" s="23" t="s">
        <v>198</v>
      </c>
      <c r="E83" s="52" t="s">
        <v>82</v>
      </c>
      <c r="F83" s="77" t="s">
        <v>342</v>
      </c>
      <c r="G83" s="23" t="s">
        <v>186</v>
      </c>
      <c r="H83" s="23" t="s">
        <v>83</v>
      </c>
      <c r="I83" s="23" t="s">
        <v>83</v>
      </c>
      <c r="J83" s="35" t="s">
        <v>201</v>
      </c>
      <c r="K83" s="34" t="s">
        <v>106</v>
      </c>
      <c r="L83" s="35" t="s">
        <v>113</v>
      </c>
      <c r="M83" s="77">
        <v>0</v>
      </c>
      <c r="N83" s="21" t="s">
        <v>86</v>
      </c>
      <c r="O83" s="77" t="s">
        <v>118</v>
      </c>
      <c r="P83" s="23" t="s">
        <v>88</v>
      </c>
      <c r="Q83" s="23" t="s">
        <v>89</v>
      </c>
      <c r="R83" s="23" t="s">
        <v>90</v>
      </c>
      <c r="S83" s="23" t="s">
        <v>170</v>
      </c>
      <c r="T83" s="85" t="s">
        <v>455</v>
      </c>
      <c r="U83" s="27" t="s">
        <v>455</v>
      </c>
      <c r="V83" s="250" t="s">
        <v>874</v>
      </c>
      <c r="W83" s="251"/>
      <c r="X83" s="251"/>
      <c r="Y83" s="250" t="s">
        <v>874</v>
      </c>
      <c r="Z83" s="251"/>
      <c r="AA83" s="251"/>
      <c r="AB83" s="250" t="s">
        <v>875</v>
      </c>
      <c r="AC83" s="24" t="s">
        <v>92</v>
      </c>
      <c r="AD83" s="28" t="str">
        <f>U83</f>
        <v xml:space="preserve"> - </v>
      </c>
      <c r="AE83" s="61"/>
      <c r="AF83" s="61"/>
      <c r="AG83" s="61"/>
      <c r="AH83" s="77" t="s">
        <v>876</v>
      </c>
      <c r="AI83" s="262" t="s">
        <v>875</v>
      </c>
      <c r="AJ83" s="17" t="s">
        <v>877</v>
      </c>
      <c r="AK83" s="15"/>
    </row>
    <row r="84" spans="1:37" ht="45" x14ac:dyDescent="0.25">
      <c r="B84" s="33" t="s">
        <v>228</v>
      </c>
      <c r="C84" s="77"/>
      <c r="D84" s="77"/>
      <c r="E84" s="77"/>
      <c r="F84" s="77"/>
      <c r="G84" s="77"/>
      <c r="H84" s="77"/>
      <c r="I84" s="77"/>
      <c r="J84" s="77" t="s">
        <v>204</v>
      </c>
      <c r="K84" s="77" t="s">
        <v>107</v>
      </c>
      <c r="L84" s="77" t="s">
        <v>115</v>
      </c>
      <c r="M84" s="77">
        <v>0</v>
      </c>
      <c r="N84" s="77"/>
      <c r="O84" s="77"/>
      <c r="P84" s="77"/>
      <c r="Q84" s="77"/>
      <c r="R84" s="77"/>
      <c r="S84" s="77"/>
      <c r="T84" s="61"/>
      <c r="U84" s="61"/>
      <c r="V84" s="61"/>
      <c r="W84" s="61"/>
      <c r="X84" s="61"/>
      <c r="Y84" s="61"/>
      <c r="Z84" s="61"/>
      <c r="AA84" s="61"/>
      <c r="AB84" s="61"/>
      <c r="AC84" s="61"/>
      <c r="AD84" s="61"/>
      <c r="AE84" s="61"/>
      <c r="AF84" s="61"/>
      <c r="AG84" s="61"/>
      <c r="AH84" s="78"/>
      <c r="AI84" s="78"/>
      <c r="AJ84" s="61"/>
      <c r="AK84" s="15"/>
    </row>
    <row r="85" spans="1:37" ht="45" x14ac:dyDescent="0.25">
      <c r="B85" s="39" t="s">
        <v>228</v>
      </c>
      <c r="C85" s="80"/>
      <c r="D85" s="80"/>
      <c r="E85" s="80"/>
      <c r="F85" s="80"/>
      <c r="G85" s="80"/>
      <c r="H85" s="80"/>
      <c r="I85" s="80"/>
      <c r="J85" s="80" t="s">
        <v>205</v>
      </c>
      <c r="K85" s="80" t="s">
        <v>108</v>
      </c>
      <c r="L85" s="80" t="s">
        <v>116</v>
      </c>
      <c r="M85" s="80">
        <v>0</v>
      </c>
      <c r="N85" s="80"/>
      <c r="O85" s="80"/>
      <c r="P85" s="80"/>
      <c r="Q85" s="80"/>
      <c r="R85" s="80"/>
      <c r="S85" s="80"/>
      <c r="T85" s="65"/>
      <c r="U85" s="65"/>
      <c r="V85" s="65"/>
      <c r="W85" s="65"/>
      <c r="X85" s="65"/>
      <c r="Y85" s="65"/>
      <c r="Z85" s="65"/>
      <c r="AA85" s="65"/>
      <c r="AB85" s="65"/>
      <c r="AC85" s="65"/>
      <c r="AD85" s="65"/>
      <c r="AE85" s="65"/>
      <c r="AF85" s="65"/>
      <c r="AG85" s="65"/>
      <c r="AH85" s="89"/>
      <c r="AI85" s="89"/>
      <c r="AJ85" s="65"/>
      <c r="AK85" s="15"/>
    </row>
    <row r="86" spans="1:37" s="57" customFormat="1" ht="115.5" customHeight="1" x14ac:dyDescent="0.25">
      <c r="B86" s="81" t="s">
        <v>343</v>
      </c>
      <c r="C86" s="77" t="s">
        <v>344</v>
      </c>
      <c r="D86" s="23" t="s">
        <v>198</v>
      </c>
      <c r="E86" s="52" t="s">
        <v>82</v>
      </c>
      <c r="F86" s="77" t="s">
        <v>345</v>
      </c>
      <c r="G86" s="23" t="s">
        <v>186</v>
      </c>
      <c r="H86" s="24" t="s">
        <v>83</v>
      </c>
      <c r="I86" s="24" t="s">
        <v>83</v>
      </c>
      <c r="J86" s="77" t="s">
        <v>94</v>
      </c>
      <c r="K86" s="77" t="s">
        <v>95</v>
      </c>
      <c r="L86" s="77" t="s">
        <v>96</v>
      </c>
      <c r="M86" s="77">
        <v>57</v>
      </c>
      <c r="N86" s="25" t="s">
        <v>86</v>
      </c>
      <c r="O86" s="77" t="s">
        <v>121</v>
      </c>
      <c r="P86" s="21" t="s">
        <v>88</v>
      </c>
      <c r="Q86" s="21" t="s">
        <v>89</v>
      </c>
      <c r="R86" s="21" t="s">
        <v>90</v>
      </c>
      <c r="S86" s="21" t="s">
        <v>170</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304</v>
      </c>
      <c r="AI86" s="123" t="s">
        <v>346</v>
      </c>
      <c r="AJ86" s="225">
        <v>45504</v>
      </c>
      <c r="AK86" s="57" t="s">
        <v>872</v>
      </c>
    </row>
    <row r="87" spans="1:37" s="57" customFormat="1" ht="15.75" x14ac:dyDescent="0.25">
      <c r="B87" s="39" t="s">
        <v>343</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7" s="15" customFormat="1" ht="180" x14ac:dyDescent="0.25">
      <c r="A88" s="263"/>
      <c r="B88" s="264" t="s">
        <v>806</v>
      </c>
      <c r="C88" s="265" t="s">
        <v>807</v>
      </c>
      <c r="D88" s="266" t="s">
        <v>185</v>
      </c>
      <c r="E88" s="23" t="s">
        <v>101</v>
      </c>
      <c r="F88" s="267" t="s">
        <v>808</v>
      </c>
      <c r="G88" s="268" t="s">
        <v>186</v>
      </c>
      <c r="H88" s="269" t="s">
        <v>83</v>
      </c>
      <c r="I88" s="269" t="s">
        <v>83</v>
      </c>
      <c r="J88" s="21" t="s">
        <v>187</v>
      </c>
      <c r="K88" s="25" t="s">
        <v>85</v>
      </c>
      <c r="L88" s="21" t="s">
        <v>113</v>
      </c>
      <c r="M88" s="270">
        <v>290</v>
      </c>
      <c r="N88" s="25" t="s">
        <v>86</v>
      </c>
      <c r="O88" s="58" t="s">
        <v>114</v>
      </c>
      <c r="P88" s="21" t="s">
        <v>88</v>
      </c>
      <c r="Q88" s="21" t="s">
        <v>89</v>
      </c>
      <c r="R88" s="21" t="s">
        <v>90</v>
      </c>
      <c r="S88" s="21" t="s">
        <v>170</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70"/>
      <c r="AF88" s="270"/>
      <c r="AG88" s="270"/>
      <c r="AH88" s="78" t="s">
        <v>213</v>
      </c>
      <c r="AI88" s="144" t="s">
        <v>809</v>
      </c>
      <c r="AJ88" s="121">
        <v>45734</v>
      </c>
      <c r="AK88" s="57" t="s">
        <v>872</v>
      </c>
    </row>
    <row r="89" spans="1:37" s="15" customFormat="1" ht="45" x14ac:dyDescent="0.25">
      <c r="B89" s="271" t="s">
        <v>806</v>
      </c>
      <c r="C89" s="263"/>
      <c r="D89" s="263"/>
      <c r="E89" s="263"/>
      <c r="F89" s="263"/>
      <c r="G89" s="263"/>
      <c r="H89" s="263"/>
      <c r="J89" s="35" t="s">
        <v>189</v>
      </c>
      <c r="K89" s="34" t="s">
        <v>103</v>
      </c>
      <c r="L89" s="35" t="s">
        <v>96</v>
      </c>
      <c r="M89" s="17">
        <v>80</v>
      </c>
      <c r="N89" s="17"/>
      <c r="O89" s="17"/>
      <c r="P89" s="17"/>
      <c r="Q89" s="17"/>
      <c r="R89" s="17"/>
      <c r="S89" s="17"/>
      <c r="T89" s="17"/>
      <c r="U89" s="17"/>
      <c r="V89" s="272"/>
      <c r="W89" s="17"/>
      <c r="X89" s="17"/>
      <c r="Y89" s="17"/>
      <c r="Z89" s="17"/>
      <c r="AA89" s="17"/>
      <c r="AB89" s="17"/>
      <c r="AC89" s="17"/>
      <c r="AD89" s="17"/>
      <c r="AE89" s="17"/>
      <c r="AF89" s="17"/>
      <c r="AG89" s="17"/>
      <c r="AH89" s="17"/>
      <c r="AI89" s="17"/>
      <c r="AJ89" s="17"/>
    </row>
    <row r="90" spans="1:37" s="15" customFormat="1" ht="45" x14ac:dyDescent="0.25">
      <c r="A90" s="263"/>
      <c r="B90" s="273" t="s">
        <v>806</v>
      </c>
      <c r="C90" s="274"/>
      <c r="D90" s="274"/>
      <c r="E90" s="274"/>
      <c r="F90" s="274"/>
      <c r="G90" s="274"/>
      <c r="H90" s="274"/>
      <c r="I90" s="275"/>
      <c r="J90" s="41" t="s">
        <v>190</v>
      </c>
      <c r="K90" s="40" t="s">
        <v>191</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7" s="15" customFormat="1" x14ac:dyDescent="0.25">
      <c r="V91" s="276"/>
    </row>
    <row r="92" spans="1:37" s="15" customFormat="1" x14ac:dyDescent="0.25"/>
    <row r="93" spans="1:37" s="15" customFormat="1" x14ac:dyDescent="0.25"/>
    <row r="94" spans="1:37" s="15" customFormat="1" x14ac:dyDescent="0.25"/>
  </sheetData>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25" right="0.25" top="0.75" bottom="0.75" header="0.3" footer="0.3"/>
  <pageSetup paperSize="8" scale="5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3FAA-F9A5-471C-A8BD-50ECE7B3E5EF}">
  <dimension ref="A1:AK20"/>
  <sheetViews>
    <sheetView zoomScale="80" zoomScaleNormal="80" workbookViewId="0">
      <selection activeCell="F3" sqref="F3:F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26.85546875" customWidth="1"/>
    <col min="11" max="11" width="12.42578125" customWidth="1"/>
    <col min="12" max="12" width="12" customWidth="1"/>
    <col min="13" max="14" width="10.5703125" customWidth="1"/>
    <col min="15" max="16" width="15.5703125" customWidth="1"/>
    <col min="17" max="17" width="18.5703125" customWidth="1"/>
    <col min="18" max="18" width="15.5703125" customWidth="1"/>
    <col min="19" max="21" width="14" customWidth="1"/>
    <col min="22" max="22" width="17.5703125" customWidth="1"/>
    <col min="23" max="23" width="11.42578125" customWidth="1"/>
    <col min="24" max="24" width="10" customWidth="1"/>
    <col min="25" max="25" width="11.5703125" customWidth="1"/>
    <col min="26" max="27" width="12.42578125" customWidth="1"/>
    <col min="28" max="28" width="19.5703125" customWidth="1"/>
    <col min="29" max="29" width="11.42578125" customWidth="1"/>
    <col min="30" max="30" width="18.5703125" customWidth="1"/>
    <col min="31" max="33" width="11.42578125" customWidth="1"/>
    <col min="34" max="34" width="24.42578125" customWidth="1"/>
    <col min="35" max="35" width="19.42578125" customWidth="1"/>
    <col min="36" max="36" width="13.42578125" customWidth="1"/>
    <col min="37" max="37" width="24.140625" customWidth="1"/>
  </cols>
  <sheetData>
    <row r="1" spans="1:37" x14ac:dyDescent="0.25">
      <c r="A1" s="1"/>
      <c r="B1" s="446" t="s">
        <v>40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85" customHeight="1" x14ac:dyDescent="0.25">
      <c r="A3" s="1"/>
      <c r="B3" s="437" t="s">
        <v>0</v>
      </c>
      <c r="C3" s="437" t="s">
        <v>1</v>
      </c>
      <c r="D3" s="437" t="s">
        <v>28</v>
      </c>
      <c r="E3" s="437" t="s">
        <v>29</v>
      </c>
      <c r="F3" s="437" t="s">
        <v>30</v>
      </c>
      <c r="G3" s="437" t="s">
        <v>3</v>
      </c>
      <c r="H3" s="437" t="s">
        <v>4</v>
      </c>
      <c r="I3" s="437" t="s">
        <v>5</v>
      </c>
      <c r="J3" s="438" t="s">
        <v>6</v>
      </c>
      <c r="K3" s="438"/>
      <c r="L3" s="438"/>
      <c r="M3" s="438"/>
      <c r="N3" s="435" t="s">
        <v>47</v>
      </c>
      <c r="O3" s="437" t="s">
        <v>31</v>
      </c>
      <c r="P3" s="444" t="s">
        <v>42</v>
      </c>
      <c r="Q3" s="444" t="s">
        <v>32</v>
      </c>
      <c r="R3" s="444" t="s">
        <v>37</v>
      </c>
      <c r="S3" s="444" t="s">
        <v>33</v>
      </c>
      <c r="T3" s="437" t="s">
        <v>55</v>
      </c>
      <c r="U3" s="437" t="s">
        <v>57</v>
      </c>
      <c r="V3" s="438" t="s">
        <v>59</v>
      </c>
      <c r="W3" s="438"/>
      <c r="X3" s="438"/>
      <c r="Y3" s="438"/>
      <c r="Z3" s="438"/>
      <c r="AA3" s="438"/>
      <c r="AB3" s="437" t="s">
        <v>69</v>
      </c>
      <c r="AC3" s="439" t="s">
        <v>75</v>
      </c>
      <c r="AD3" s="441" t="s">
        <v>77</v>
      </c>
      <c r="AE3" s="442"/>
      <c r="AF3" s="443"/>
      <c r="AG3" s="435" t="s">
        <v>27</v>
      </c>
      <c r="AH3" s="435" t="s">
        <v>36</v>
      </c>
      <c r="AI3" s="437" t="s">
        <v>34</v>
      </c>
      <c r="AJ3" s="435" t="s">
        <v>35</v>
      </c>
      <c r="AK3" s="437" t="s">
        <v>664</v>
      </c>
    </row>
    <row r="4" spans="1:37" ht="169.35" customHeight="1" x14ac:dyDescent="0.25">
      <c r="A4" s="1"/>
      <c r="B4" s="437"/>
      <c r="C4" s="437"/>
      <c r="D4" s="437"/>
      <c r="E4" s="437"/>
      <c r="F4" s="437"/>
      <c r="G4" s="437"/>
      <c r="H4" s="437"/>
      <c r="I4" s="437"/>
      <c r="J4" s="3" t="s">
        <v>7</v>
      </c>
      <c r="K4" s="3" t="s">
        <v>8</v>
      </c>
      <c r="L4" s="3" t="s">
        <v>9</v>
      </c>
      <c r="M4" s="11" t="s">
        <v>10</v>
      </c>
      <c r="N4" s="436"/>
      <c r="O4" s="437"/>
      <c r="P4" s="444"/>
      <c r="Q4" s="444"/>
      <c r="R4" s="444"/>
      <c r="S4" s="444"/>
      <c r="T4" s="437"/>
      <c r="U4" s="437"/>
      <c r="V4" s="3" t="s">
        <v>61</v>
      </c>
      <c r="W4" s="3" t="s">
        <v>62</v>
      </c>
      <c r="X4" s="3" t="s">
        <v>15</v>
      </c>
      <c r="Y4" s="3" t="s">
        <v>63</v>
      </c>
      <c r="Z4" s="3" t="s">
        <v>60</v>
      </c>
      <c r="AA4" s="3" t="s">
        <v>25</v>
      </c>
      <c r="AB4" s="437"/>
      <c r="AC4" s="440"/>
      <c r="AD4" s="3" t="s">
        <v>16</v>
      </c>
      <c r="AE4" s="3" t="s">
        <v>17</v>
      </c>
      <c r="AF4" s="3" t="s">
        <v>26</v>
      </c>
      <c r="AG4" s="436"/>
      <c r="AH4" s="436"/>
      <c r="AI4" s="437"/>
      <c r="AJ4" s="436"/>
      <c r="AK4" s="43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462" t="s">
        <v>665</v>
      </c>
      <c r="C6" s="462" t="s">
        <v>666</v>
      </c>
      <c r="D6" s="462" t="s">
        <v>667</v>
      </c>
      <c r="E6" s="462" t="s">
        <v>668</v>
      </c>
      <c r="F6" s="462" t="s">
        <v>669</v>
      </c>
      <c r="G6" s="468" t="s">
        <v>891</v>
      </c>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70"/>
    </row>
    <row r="7" spans="1:37" ht="69" customHeight="1" x14ac:dyDescent="0.25">
      <c r="A7" s="1"/>
      <c r="B7" s="462"/>
      <c r="C7" s="462"/>
      <c r="D7" s="462"/>
      <c r="E7" s="462"/>
      <c r="F7" s="462"/>
      <c r="G7" s="471"/>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3"/>
    </row>
    <row r="8" spans="1:37" ht="63" customHeight="1" x14ac:dyDescent="0.25">
      <c r="A8" s="1"/>
      <c r="B8" s="462"/>
      <c r="C8" s="462"/>
      <c r="D8" s="462"/>
      <c r="E8" s="462"/>
      <c r="F8" s="462"/>
      <c r="G8" s="474"/>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6"/>
    </row>
    <row r="9" spans="1:37" ht="154.5" customHeight="1" x14ac:dyDescent="0.25">
      <c r="A9" s="9"/>
      <c r="B9" s="212" t="s">
        <v>680</v>
      </c>
      <c r="C9" s="212" t="s">
        <v>681</v>
      </c>
      <c r="D9" s="212" t="s">
        <v>667</v>
      </c>
      <c r="E9" s="212" t="s">
        <v>668</v>
      </c>
      <c r="F9" s="212" t="s">
        <v>682</v>
      </c>
      <c r="G9" s="213" t="s">
        <v>670</v>
      </c>
      <c r="H9" s="212" t="s">
        <v>83</v>
      </c>
      <c r="I9" s="212" t="s">
        <v>171</v>
      </c>
      <c r="J9" s="213" t="s">
        <v>683</v>
      </c>
      <c r="K9" s="213" t="s">
        <v>684</v>
      </c>
      <c r="L9" s="213" t="s">
        <v>97</v>
      </c>
      <c r="M9" s="212">
        <v>1</v>
      </c>
      <c r="N9" s="212" t="s">
        <v>86</v>
      </c>
      <c r="O9" s="212" t="s">
        <v>87</v>
      </c>
      <c r="P9" s="213" t="s">
        <v>673</v>
      </c>
      <c r="Q9" s="213" t="s">
        <v>89</v>
      </c>
      <c r="R9" s="213" t="s">
        <v>90</v>
      </c>
      <c r="S9" s="213" t="s">
        <v>170</v>
      </c>
      <c r="T9" s="215">
        <v>2983500</v>
      </c>
      <c r="U9" s="212" t="s">
        <v>171</v>
      </c>
      <c r="V9" s="215">
        <v>2983500</v>
      </c>
      <c r="W9" s="212" t="s">
        <v>171</v>
      </c>
      <c r="X9" s="212" t="s">
        <v>171</v>
      </c>
      <c r="Y9" s="212" t="s">
        <v>171</v>
      </c>
      <c r="Z9" s="212" t="s">
        <v>171</v>
      </c>
      <c r="AA9" s="216" t="s">
        <v>171</v>
      </c>
      <c r="AB9" s="215">
        <v>526500</v>
      </c>
      <c r="AC9" s="213" t="s">
        <v>172</v>
      </c>
      <c r="AD9" s="215">
        <v>2983500</v>
      </c>
      <c r="AE9" s="213" t="s">
        <v>171</v>
      </c>
      <c r="AF9" s="213" t="s">
        <v>171</v>
      </c>
      <c r="AG9" s="213" t="s">
        <v>171</v>
      </c>
      <c r="AH9" s="212" t="s">
        <v>685</v>
      </c>
      <c r="AI9" s="212" t="s">
        <v>686</v>
      </c>
      <c r="AJ9" s="213"/>
      <c r="AK9" s="213" t="s">
        <v>674</v>
      </c>
    </row>
    <row r="10" spans="1:37" ht="89.25" customHeight="1" x14ac:dyDescent="0.25">
      <c r="A10" s="14"/>
      <c r="B10" s="462" t="s">
        <v>687</v>
      </c>
      <c r="C10" s="462" t="s">
        <v>688</v>
      </c>
      <c r="D10" s="462" t="s">
        <v>667</v>
      </c>
      <c r="E10" s="462" t="s">
        <v>668</v>
      </c>
      <c r="F10" s="462" t="s">
        <v>689</v>
      </c>
      <c r="G10" s="460" t="s">
        <v>670</v>
      </c>
      <c r="H10" s="462" t="s">
        <v>83</v>
      </c>
      <c r="I10" s="462" t="s">
        <v>171</v>
      </c>
      <c r="J10" s="213" t="s">
        <v>690</v>
      </c>
      <c r="K10" s="213" t="s">
        <v>691</v>
      </c>
      <c r="L10" s="213" t="s">
        <v>243</v>
      </c>
      <c r="M10" s="212">
        <v>138700</v>
      </c>
      <c r="N10" s="462" t="s">
        <v>86</v>
      </c>
      <c r="O10" s="462" t="s">
        <v>87</v>
      </c>
      <c r="P10" s="460" t="s">
        <v>673</v>
      </c>
      <c r="Q10" s="460" t="s">
        <v>89</v>
      </c>
      <c r="R10" s="460" t="s">
        <v>90</v>
      </c>
      <c r="S10" s="460" t="s">
        <v>170</v>
      </c>
      <c r="T10" s="461">
        <v>2167500</v>
      </c>
      <c r="U10" s="462" t="s">
        <v>171</v>
      </c>
      <c r="V10" s="461">
        <v>2167500</v>
      </c>
      <c r="W10" s="462" t="s">
        <v>171</v>
      </c>
      <c r="X10" s="462" t="s">
        <v>171</v>
      </c>
      <c r="Y10" s="462" t="s">
        <v>171</v>
      </c>
      <c r="Z10" s="462" t="s">
        <v>171</v>
      </c>
      <c r="AA10" s="464" t="s">
        <v>171</v>
      </c>
      <c r="AB10" s="461">
        <v>382500</v>
      </c>
      <c r="AC10" s="460" t="s">
        <v>172</v>
      </c>
      <c r="AD10" s="461">
        <v>2167500</v>
      </c>
      <c r="AE10" s="460" t="s">
        <v>171</v>
      </c>
      <c r="AF10" s="460" t="s">
        <v>171</v>
      </c>
      <c r="AG10" s="460" t="s">
        <v>171</v>
      </c>
      <c r="AH10" s="465" t="s">
        <v>692</v>
      </c>
      <c r="AI10" s="465" t="s">
        <v>693</v>
      </c>
      <c r="AJ10" s="460"/>
      <c r="AK10" s="460" t="s">
        <v>674</v>
      </c>
    </row>
    <row r="11" spans="1:37" ht="75.75" customHeight="1" x14ac:dyDescent="0.25">
      <c r="A11" s="1"/>
      <c r="B11" s="462"/>
      <c r="C11" s="462"/>
      <c r="D11" s="462"/>
      <c r="E11" s="462"/>
      <c r="F11" s="462"/>
      <c r="G11" s="460"/>
      <c r="H11" s="462"/>
      <c r="I11" s="462"/>
      <c r="J11" s="213" t="s">
        <v>694</v>
      </c>
      <c r="K11" s="213" t="s">
        <v>448</v>
      </c>
      <c r="L11" s="213" t="s">
        <v>695</v>
      </c>
      <c r="M11" s="212">
        <v>2.4</v>
      </c>
      <c r="N11" s="462"/>
      <c r="O11" s="462"/>
      <c r="P11" s="460"/>
      <c r="Q11" s="460"/>
      <c r="R11" s="460"/>
      <c r="S11" s="460"/>
      <c r="T11" s="462"/>
      <c r="U11" s="462"/>
      <c r="V11" s="462"/>
      <c r="W11" s="462"/>
      <c r="X11" s="462"/>
      <c r="Y11" s="462"/>
      <c r="Z11" s="462"/>
      <c r="AA11" s="464"/>
      <c r="AB11" s="462"/>
      <c r="AC11" s="460"/>
      <c r="AD11" s="462"/>
      <c r="AE11" s="460"/>
      <c r="AF11" s="460"/>
      <c r="AG11" s="460"/>
      <c r="AH11" s="466"/>
      <c r="AI11" s="466"/>
      <c r="AJ11" s="460"/>
      <c r="AK11" s="460"/>
    </row>
    <row r="12" spans="1:37" ht="80.25" customHeight="1" x14ac:dyDescent="0.25">
      <c r="A12" s="1"/>
      <c r="B12" s="462" t="s">
        <v>696</v>
      </c>
      <c r="C12" s="462" t="s">
        <v>697</v>
      </c>
      <c r="D12" s="462" t="s">
        <v>667</v>
      </c>
      <c r="E12" s="462" t="s">
        <v>668</v>
      </c>
      <c r="F12" s="462" t="s">
        <v>698</v>
      </c>
      <c r="G12" s="460" t="s">
        <v>670</v>
      </c>
      <c r="H12" s="462" t="s">
        <v>83</v>
      </c>
      <c r="I12" s="462" t="s">
        <v>171</v>
      </c>
      <c r="J12" s="212" t="s">
        <v>690</v>
      </c>
      <c r="K12" s="212" t="s">
        <v>691</v>
      </c>
      <c r="L12" s="212" t="s">
        <v>243</v>
      </c>
      <c r="M12" s="212">
        <v>14600</v>
      </c>
      <c r="N12" s="462" t="s">
        <v>86</v>
      </c>
      <c r="O12" s="462" t="s">
        <v>87</v>
      </c>
      <c r="P12" s="460" t="s">
        <v>673</v>
      </c>
      <c r="Q12" s="460" t="s">
        <v>89</v>
      </c>
      <c r="R12" s="460" t="s">
        <v>90</v>
      </c>
      <c r="S12" s="460" t="s">
        <v>170</v>
      </c>
      <c r="T12" s="461">
        <v>1432978.83</v>
      </c>
      <c r="U12" s="462" t="s">
        <v>171</v>
      </c>
      <c r="V12" s="461">
        <v>1432978.83</v>
      </c>
      <c r="W12" s="462" t="s">
        <v>171</v>
      </c>
      <c r="X12" s="462" t="s">
        <v>171</v>
      </c>
      <c r="Y12" s="462" t="s">
        <v>171</v>
      </c>
      <c r="Z12" s="462" t="s">
        <v>171</v>
      </c>
      <c r="AA12" s="464" t="s">
        <v>171</v>
      </c>
      <c r="AB12" s="461">
        <v>252878.62</v>
      </c>
      <c r="AC12" s="460" t="s">
        <v>172</v>
      </c>
      <c r="AD12" s="461">
        <v>1432978.83</v>
      </c>
      <c r="AE12" s="460" t="s">
        <v>171</v>
      </c>
      <c r="AF12" s="460" t="s">
        <v>171</v>
      </c>
      <c r="AG12" s="460" t="s">
        <v>171</v>
      </c>
      <c r="AH12" s="462" t="s">
        <v>699</v>
      </c>
      <c r="AI12" s="462" t="s">
        <v>700</v>
      </c>
      <c r="AJ12" s="467">
        <v>45930</v>
      </c>
      <c r="AK12" s="460" t="s">
        <v>674</v>
      </c>
    </row>
    <row r="13" spans="1:37" ht="82.5" customHeight="1" x14ac:dyDescent="0.25">
      <c r="A13" s="1"/>
      <c r="B13" s="462"/>
      <c r="C13" s="462"/>
      <c r="D13" s="462"/>
      <c r="E13" s="462"/>
      <c r="F13" s="462"/>
      <c r="G13" s="460"/>
      <c r="H13" s="462"/>
      <c r="I13" s="462"/>
      <c r="J13" s="212" t="s">
        <v>694</v>
      </c>
      <c r="K13" s="212" t="s">
        <v>448</v>
      </c>
      <c r="L13" s="212" t="s">
        <v>695</v>
      </c>
      <c r="M13" s="212">
        <v>2.6</v>
      </c>
      <c r="N13" s="462"/>
      <c r="O13" s="462"/>
      <c r="P13" s="460"/>
      <c r="Q13" s="460"/>
      <c r="R13" s="460"/>
      <c r="S13" s="460"/>
      <c r="T13" s="462"/>
      <c r="U13" s="462"/>
      <c r="V13" s="462"/>
      <c r="W13" s="462"/>
      <c r="X13" s="462"/>
      <c r="Y13" s="462"/>
      <c r="Z13" s="462"/>
      <c r="AA13" s="464"/>
      <c r="AB13" s="462"/>
      <c r="AC13" s="460"/>
      <c r="AD13" s="462"/>
      <c r="AE13" s="460"/>
      <c r="AF13" s="460"/>
      <c r="AG13" s="460"/>
      <c r="AH13" s="462"/>
      <c r="AI13" s="462"/>
      <c r="AJ13" s="460"/>
      <c r="AK13" s="460"/>
    </row>
    <row r="14" spans="1:37" ht="66" customHeight="1" x14ac:dyDescent="0.25">
      <c r="A14" s="1"/>
      <c r="B14" s="462" t="s">
        <v>701</v>
      </c>
      <c r="C14" s="462" t="s">
        <v>702</v>
      </c>
      <c r="D14" s="462" t="s">
        <v>667</v>
      </c>
      <c r="E14" s="462" t="s">
        <v>668</v>
      </c>
      <c r="F14" s="462" t="s">
        <v>703</v>
      </c>
      <c r="G14" s="460" t="s">
        <v>670</v>
      </c>
      <c r="H14" s="462" t="s">
        <v>83</v>
      </c>
      <c r="I14" s="462" t="s">
        <v>171</v>
      </c>
      <c r="J14" s="212" t="s">
        <v>690</v>
      </c>
      <c r="K14" s="212" t="s">
        <v>691</v>
      </c>
      <c r="L14" s="212" t="s">
        <v>243</v>
      </c>
      <c r="M14" s="212">
        <v>153300</v>
      </c>
      <c r="N14" s="462" t="s">
        <v>86</v>
      </c>
      <c r="O14" s="462" t="s">
        <v>87</v>
      </c>
      <c r="P14" s="460" t="s">
        <v>673</v>
      </c>
      <c r="Q14" s="460" t="s">
        <v>89</v>
      </c>
      <c r="R14" s="460" t="s">
        <v>90</v>
      </c>
      <c r="S14" s="460" t="s">
        <v>170</v>
      </c>
      <c r="T14" s="461">
        <v>1537521.17</v>
      </c>
      <c r="U14" s="462" t="s">
        <v>171</v>
      </c>
      <c r="V14" s="461">
        <v>1537521.17</v>
      </c>
      <c r="W14" s="462" t="s">
        <v>171</v>
      </c>
      <c r="X14" s="462" t="s">
        <v>171</v>
      </c>
      <c r="Y14" s="462" t="s">
        <v>171</v>
      </c>
      <c r="Z14" s="462" t="s">
        <v>171</v>
      </c>
      <c r="AA14" s="464" t="s">
        <v>171</v>
      </c>
      <c r="AB14" s="461">
        <v>271327.38</v>
      </c>
      <c r="AC14" s="460" t="s">
        <v>172</v>
      </c>
      <c r="AD14" s="461">
        <v>1537521.17</v>
      </c>
      <c r="AE14" s="460" t="s">
        <v>171</v>
      </c>
      <c r="AF14" s="460" t="s">
        <v>171</v>
      </c>
      <c r="AG14" s="460" t="s">
        <v>171</v>
      </c>
      <c r="AH14" s="465" t="s">
        <v>692</v>
      </c>
      <c r="AI14" s="465" t="s">
        <v>693</v>
      </c>
      <c r="AJ14" s="460"/>
      <c r="AK14" s="460" t="s">
        <v>674</v>
      </c>
    </row>
    <row r="15" spans="1:37" ht="87.75" customHeight="1" x14ac:dyDescent="0.25">
      <c r="B15" s="462"/>
      <c r="C15" s="462"/>
      <c r="D15" s="462"/>
      <c r="E15" s="462"/>
      <c r="F15" s="462"/>
      <c r="G15" s="460"/>
      <c r="H15" s="462"/>
      <c r="I15" s="462"/>
      <c r="J15" s="212" t="s">
        <v>694</v>
      </c>
      <c r="K15" s="212" t="s">
        <v>448</v>
      </c>
      <c r="L15" s="212" t="s">
        <v>695</v>
      </c>
      <c r="M15" s="212">
        <v>0.7</v>
      </c>
      <c r="N15" s="462"/>
      <c r="O15" s="462"/>
      <c r="P15" s="460"/>
      <c r="Q15" s="460"/>
      <c r="R15" s="460"/>
      <c r="S15" s="460"/>
      <c r="T15" s="462"/>
      <c r="U15" s="462"/>
      <c r="V15" s="462"/>
      <c r="W15" s="462"/>
      <c r="X15" s="462"/>
      <c r="Y15" s="462"/>
      <c r="Z15" s="462"/>
      <c r="AA15" s="464"/>
      <c r="AB15" s="462"/>
      <c r="AC15" s="460"/>
      <c r="AD15" s="462"/>
      <c r="AE15" s="460"/>
      <c r="AF15" s="460"/>
      <c r="AG15" s="460"/>
      <c r="AH15" s="466"/>
      <c r="AI15" s="466"/>
      <c r="AJ15" s="460"/>
      <c r="AK15" s="460"/>
    </row>
    <row r="16" spans="1:37" ht="65.25" customHeight="1" x14ac:dyDescent="0.25">
      <c r="B16" s="462" t="s">
        <v>704</v>
      </c>
      <c r="C16" s="462" t="s">
        <v>705</v>
      </c>
      <c r="D16" s="462" t="s">
        <v>667</v>
      </c>
      <c r="E16" s="462" t="s">
        <v>668</v>
      </c>
      <c r="F16" s="462" t="s">
        <v>706</v>
      </c>
      <c r="G16" s="460" t="s">
        <v>670</v>
      </c>
      <c r="H16" s="462" t="s">
        <v>83</v>
      </c>
      <c r="I16" s="462" t="s">
        <v>171</v>
      </c>
      <c r="J16" s="212" t="s">
        <v>690</v>
      </c>
      <c r="K16" s="212" t="s">
        <v>691</v>
      </c>
      <c r="L16" s="212" t="s">
        <v>243</v>
      </c>
      <c r="M16" s="212">
        <v>25550</v>
      </c>
      <c r="N16" s="462" t="s">
        <v>86</v>
      </c>
      <c r="O16" s="462" t="s">
        <v>87</v>
      </c>
      <c r="P16" s="460" t="s">
        <v>673</v>
      </c>
      <c r="Q16" s="460" t="s">
        <v>89</v>
      </c>
      <c r="R16" s="460" t="s">
        <v>90</v>
      </c>
      <c r="S16" s="460" t="s">
        <v>170</v>
      </c>
      <c r="T16" s="461">
        <v>1878500</v>
      </c>
      <c r="U16" s="462" t="s">
        <v>171</v>
      </c>
      <c r="V16" s="461">
        <v>1878500</v>
      </c>
      <c r="W16" s="462" t="s">
        <v>171</v>
      </c>
      <c r="X16" s="462" t="s">
        <v>171</v>
      </c>
      <c r="Y16" s="462" t="s">
        <v>171</v>
      </c>
      <c r="Z16" s="462" t="s">
        <v>171</v>
      </c>
      <c r="AA16" s="464" t="s">
        <v>171</v>
      </c>
      <c r="AB16" s="461">
        <v>331500</v>
      </c>
      <c r="AC16" s="460" t="s">
        <v>172</v>
      </c>
      <c r="AD16" s="461">
        <v>1878500</v>
      </c>
      <c r="AE16" s="460" t="s">
        <v>171</v>
      </c>
      <c r="AF16" s="460" t="s">
        <v>171</v>
      </c>
      <c r="AG16" s="460" t="s">
        <v>171</v>
      </c>
      <c r="AH16" s="462" t="s">
        <v>707</v>
      </c>
      <c r="AI16" s="462" t="s">
        <v>708</v>
      </c>
      <c r="AJ16" s="460"/>
      <c r="AK16" s="460" t="s">
        <v>674</v>
      </c>
    </row>
    <row r="17" spans="2:37" ht="97.5" customHeight="1" x14ac:dyDescent="0.25">
      <c r="B17" s="462"/>
      <c r="C17" s="462"/>
      <c r="D17" s="462"/>
      <c r="E17" s="462"/>
      <c r="F17" s="462"/>
      <c r="G17" s="460"/>
      <c r="H17" s="462"/>
      <c r="I17" s="462"/>
      <c r="J17" s="212" t="s">
        <v>694</v>
      </c>
      <c r="K17" s="212" t="s">
        <v>448</v>
      </c>
      <c r="L17" s="212" t="s">
        <v>695</v>
      </c>
      <c r="M17" s="212">
        <v>2.1800000000000002</v>
      </c>
      <c r="N17" s="462"/>
      <c r="O17" s="462"/>
      <c r="P17" s="460"/>
      <c r="Q17" s="460"/>
      <c r="R17" s="460"/>
      <c r="S17" s="460"/>
      <c r="T17" s="462"/>
      <c r="U17" s="462"/>
      <c r="V17" s="462"/>
      <c r="W17" s="462"/>
      <c r="X17" s="462"/>
      <c r="Y17" s="462"/>
      <c r="Z17" s="462"/>
      <c r="AA17" s="464"/>
      <c r="AB17" s="462"/>
      <c r="AC17" s="460"/>
      <c r="AD17" s="462"/>
      <c r="AE17" s="460"/>
      <c r="AF17" s="460"/>
      <c r="AG17" s="460"/>
      <c r="AH17" s="462"/>
      <c r="AI17" s="462"/>
      <c r="AJ17" s="460"/>
      <c r="AK17" s="460"/>
    </row>
    <row r="18" spans="2:37" ht="60" customHeight="1" x14ac:dyDescent="0.25">
      <c r="B18" s="462" t="s">
        <v>892</v>
      </c>
      <c r="C18" s="460" t="s">
        <v>893</v>
      </c>
      <c r="D18" s="460" t="s">
        <v>667</v>
      </c>
      <c r="E18" s="460" t="s">
        <v>668</v>
      </c>
      <c r="F18" s="460" t="s">
        <v>894</v>
      </c>
      <c r="G18" s="460" t="s">
        <v>670</v>
      </c>
      <c r="H18" s="462" t="s">
        <v>83</v>
      </c>
      <c r="I18" s="462" t="s">
        <v>171</v>
      </c>
      <c r="J18" s="213" t="s">
        <v>671</v>
      </c>
      <c r="K18" s="213" t="s">
        <v>672</v>
      </c>
      <c r="L18" s="213" t="s">
        <v>243</v>
      </c>
      <c r="M18" s="214">
        <v>7500000</v>
      </c>
      <c r="N18" s="462" t="s">
        <v>264</v>
      </c>
      <c r="O18" s="462" t="s">
        <v>895</v>
      </c>
      <c r="P18" s="460" t="s">
        <v>673</v>
      </c>
      <c r="Q18" s="460" t="s">
        <v>89</v>
      </c>
      <c r="R18" s="460" t="s">
        <v>90</v>
      </c>
      <c r="S18" s="460" t="s">
        <v>170</v>
      </c>
      <c r="T18" s="461">
        <v>13400000</v>
      </c>
      <c r="U18" s="461" t="s">
        <v>171</v>
      </c>
      <c r="V18" s="461">
        <v>13400000</v>
      </c>
      <c r="W18" s="463" t="s">
        <v>171</v>
      </c>
      <c r="X18" s="463" t="s">
        <v>171</v>
      </c>
      <c r="Y18" s="463" t="s">
        <v>171</v>
      </c>
      <c r="Z18" s="463" t="s">
        <v>171</v>
      </c>
      <c r="AA18" s="459" t="s">
        <v>171</v>
      </c>
      <c r="AB18" s="461">
        <v>57600000</v>
      </c>
      <c r="AC18" s="460" t="s">
        <v>172</v>
      </c>
      <c r="AD18" s="461">
        <v>13400000</v>
      </c>
      <c r="AE18" s="459" t="s">
        <v>171</v>
      </c>
      <c r="AF18" s="459" t="s">
        <v>171</v>
      </c>
      <c r="AG18" s="459" t="s">
        <v>171</v>
      </c>
      <c r="AH18" s="462" t="s">
        <v>896</v>
      </c>
      <c r="AI18" s="462" t="s">
        <v>897</v>
      </c>
      <c r="AJ18" s="458"/>
      <c r="AK18" s="460" t="s">
        <v>674</v>
      </c>
    </row>
    <row r="19" spans="2:37" ht="60" x14ac:dyDescent="0.25">
      <c r="B19" s="462"/>
      <c r="C19" s="460"/>
      <c r="D19" s="460"/>
      <c r="E19" s="460"/>
      <c r="F19" s="460"/>
      <c r="G19" s="460"/>
      <c r="H19" s="462"/>
      <c r="I19" s="462"/>
      <c r="J19" s="213" t="s">
        <v>675</v>
      </c>
      <c r="K19" s="213" t="s">
        <v>676</v>
      </c>
      <c r="L19" s="213" t="s">
        <v>677</v>
      </c>
      <c r="M19" s="214">
        <v>8000</v>
      </c>
      <c r="N19" s="462"/>
      <c r="O19" s="462"/>
      <c r="P19" s="460"/>
      <c r="Q19" s="460"/>
      <c r="R19" s="460"/>
      <c r="S19" s="460"/>
      <c r="T19" s="461"/>
      <c r="U19" s="461"/>
      <c r="V19" s="461"/>
      <c r="W19" s="463"/>
      <c r="X19" s="463"/>
      <c r="Y19" s="463"/>
      <c r="Z19" s="463"/>
      <c r="AA19" s="459"/>
      <c r="AB19" s="461"/>
      <c r="AC19" s="460"/>
      <c r="AD19" s="461"/>
      <c r="AE19" s="459"/>
      <c r="AF19" s="459"/>
      <c r="AG19" s="459"/>
      <c r="AH19" s="462"/>
      <c r="AI19" s="462"/>
      <c r="AJ19" s="459"/>
      <c r="AK19" s="460"/>
    </row>
    <row r="20" spans="2:37" ht="45" x14ac:dyDescent="0.25">
      <c r="B20" s="462"/>
      <c r="C20" s="460"/>
      <c r="D20" s="460"/>
      <c r="E20" s="460"/>
      <c r="F20" s="460"/>
      <c r="G20" s="460"/>
      <c r="H20" s="462"/>
      <c r="I20" s="462"/>
      <c r="J20" s="213" t="s">
        <v>678</v>
      </c>
      <c r="K20" s="213" t="s">
        <v>679</v>
      </c>
      <c r="L20" s="213" t="s">
        <v>97</v>
      </c>
      <c r="M20" s="214">
        <v>107</v>
      </c>
      <c r="N20" s="462"/>
      <c r="O20" s="462"/>
      <c r="P20" s="460"/>
      <c r="Q20" s="460"/>
      <c r="R20" s="460"/>
      <c r="S20" s="460"/>
      <c r="T20" s="461"/>
      <c r="U20" s="461"/>
      <c r="V20" s="461"/>
      <c r="W20" s="463"/>
      <c r="X20" s="463"/>
      <c r="Y20" s="463"/>
      <c r="Z20" s="463"/>
      <c r="AA20" s="459"/>
      <c r="AB20" s="461"/>
      <c r="AC20" s="460"/>
      <c r="AD20" s="461"/>
      <c r="AE20" s="459"/>
      <c r="AF20" s="459"/>
      <c r="AG20" s="459"/>
      <c r="AH20" s="462"/>
      <c r="AI20" s="462"/>
      <c r="AJ20" s="459"/>
      <c r="AK20" s="460"/>
    </row>
  </sheetData>
  <mergeCells count="19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T10:T11"/>
    <mergeCell ref="G6:AK8"/>
    <mergeCell ref="B10:B11"/>
    <mergeCell ref="C10:C11"/>
    <mergeCell ref="D10:D11"/>
    <mergeCell ref="E10:E11"/>
    <mergeCell ref="F10:F11"/>
    <mergeCell ref="G10:G11"/>
    <mergeCell ref="H10:H11"/>
    <mergeCell ref="I10:I11"/>
    <mergeCell ref="N10:N11"/>
    <mergeCell ref="AG10:AG11"/>
    <mergeCell ref="AH10:AH11"/>
    <mergeCell ref="AI10:AI11"/>
    <mergeCell ref="AJ10:AJ11"/>
    <mergeCell ref="AK10:AK11"/>
    <mergeCell ref="AE10:AE11"/>
    <mergeCell ref="AF10:AF11"/>
    <mergeCell ref="E12:E13"/>
    <mergeCell ref="F12:F13"/>
    <mergeCell ref="AA10:AA11"/>
    <mergeCell ref="AB10:AB11"/>
    <mergeCell ref="AC10:AC11"/>
    <mergeCell ref="AD10:AD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Q10:Q11"/>
    <mergeCell ref="R10:R11"/>
    <mergeCell ref="S10:S11"/>
    <mergeCell ref="AI12:AI13"/>
    <mergeCell ref="AJ12:AJ13"/>
    <mergeCell ref="AK12:AK13"/>
    <mergeCell ref="B14:B15"/>
    <mergeCell ref="C14:C15"/>
    <mergeCell ref="D14:D15"/>
    <mergeCell ref="E14:E15"/>
    <mergeCell ref="F14:F15"/>
    <mergeCell ref="G14:G15"/>
    <mergeCell ref="H14:H15"/>
    <mergeCell ref="AC12:AC13"/>
    <mergeCell ref="AD12:AD13"/>
    <mergeCell ref="AE12:AE13"/>
    <mergeCell ref="AF12:AF13"/>
    <mergeCell ref="AG12:AG13"/>
    <mergeCell ref="AH12:AH13"/>
    <mergeCell ref="W12:W13"/>
    <mergeCell ref="X12:X13"/>
    <mergeCell ref="Y12:Y13"/>
    <mergeCell ref="Z12:Z13"/>
    <mergeCell ref="AA12:AA13"/>
    <mergeCell ref="B12:B13"/>
    <mergeCell ref="C12:C13"/>
    <mergeCell ref="D12:D13"/>
    <mergeCell ref="AB12:AB13"/>
    <mergeCell ref="Q12:Q13"/>
    <mergeCell ref="R12:R13"/>
    <mergeCell ref="U14:U15"/>
    <mergeCell ref="V14:V15"/>
    <mergeCell ref="W14:W15"/>
    <mergeCell ref="X14:X15"/>
    <mergeCell ref="I14:I15"/>
    <mergeCell ref="N14:N15"/>
    <mergeCell ref="O14:O15"/>
    <mergeCell ref="P14:P15"/>
    <mergeCell ref="Q14:Q15"/>
    <mergeCell ref="R14:R15"/>
    <mergeCell ref="N12:N13"/>
    <mergeCell ref="O12:O13"/>
    <mergeCell ref="P12:P13"/>
    <mergeCell ref="AK14:AK15"/>
    <mergeCell ref="B16:B17"/>
    <mergeCell ref="C16:C17"/>
    <mergeCell ref="D16:D17"/>
    <mergeCell ref="E16:E17"/>
    <mergeCell ref="F16:F17"/>
    <mergeCell ref="G16:G17"/>
    <mergeCell ref="H16:H17"/>
    <mergeCell ref="I16:I17"/>
    <mergeCell ref="N16:N17"/>
    <mergeCell ref="AE14:AE15"/>
    <mergeCell ref="AF14:AF15"/>
    <mergeCell ref="AG14:AG15"/>
    <mergeCell ref="AH14:AH15"/>
    <mergeCell ref="AI14:AI15"/>
    <mergeCell ref="AJ14:AJ15"/>
    <mergeCell ref="Y14:Y15"/>
    <mergeCell ref="Z14:Z15"/>
    <mergeCell ref="AA14:AA15"/>
    <mergeCell ref="AB14:AB15"/>
    <mergeCell ref="AC14:AC15"/>
    <mergeCell ref="AD14:AD15"/>
    <mergeCell ref="S14:S15"/>
    <mergeCell ref="T14:T15"/>
    <mergeCell ref="AJ16:AJ17"/>
    <mergeCell ref="AK16:AK17"/>
    <mergeCell ref="B18:B20"/>
    <mergeCell ref="C18:C20"/>
    <mergeCell ref="D18:D20"/>
    <mergeCell ref="E18:E20"/>
    <mergeCell ref="F18:F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G16:AG17"/>
    <mergeCell ref="AH16:AH17"/>
    <mergeCell ref="AI16:AI17"/>
    <mergeCell ref="T16:T17"/>
    <mergeCell ref="W18:W20"/>
    <mergeCell ref="X18:X20"/>
    <mergeCell ref="Y18:Y20"/>
    <mergeCell ref="Z18:Z20"/>
    <mergeCell ref="AA18:AA20"/>
    <mergeCell ref="AB18:AB20"/>
    <mergeCell ref="T18:T20"/>
    <mergeCell ref="U18:U20"/>
    <mergeCell ref="V18:V20"/>
    <mergeCell ref="AI18:AI20"/>
    <mergeCell ref="AJ18:AJ20"/>
    <mergeCell ref="AK18:AK20"/>
    <mergeCell ref="AC18:AC20"/>
    <mergeCell ref="AD18:AD20"/>
    <mergeCell ref="AE18:AE20"/>
    <mergeCell ref="AF18:AF20"/>
    <mergeCell ref="AG18:AG20"/>
    <mergeCell ref="AH18:AH20"/>
    <mergeCell ref="G18:G20"/>
    <mergeCell ref="H18:H20"/>
    <mergeCell ref="I18:I20"/>
    <mergeCell ref="N18:N20"/>
    <mergeCell ref="O18:O20"/>
    <mergeCell ref="P18:P20"/>
    <mergeCell ref="Q18:Q20"/>
    <mergeCell ref="R18:R20"/>
    <mergeCell ref="S18:S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5754-3554-4EFF-A8F1-F53DFD8BC246}">
  <dimension ref="A1:AJ102"/>
  <sheetViews>
    <sheetView topLeftCell="P1" zoomScale="70" zoomScaleNormal="70" workbookViewId="0">
      <selection activeCell="AH95" sqref="AH95:AH9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s>
  <sheetData>
    <row r="1" spans="1:36" x14ac:dyDescent="0.25">
      <c r="A1" s="1"/>
      <c r="B1" s="446" t="s">
        <v>40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1"/>
    </row>
    <row r="2" spans="1:36"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85" customHeight="1" x14ac:dyDescent="0.25">
      <c r="A3" s="1"/>
      <c r="B3" s="437" t="s">
        <v>0</v>
      </c>
      <c r="C3" s="437" t="s">
        <v>1</v>
      </c>
      <c r="D3" s="437" t="s">
        <v>28</v>
      </c>
      <c r="E3" s="437" t="s">
        <v>29</v>
      </c>
      <c r="F3" s="437" t="s">
        <v>30</v>
      </c>
      <c r="G3" s="437" t="s">
        <v>3</v>
      </c>
      <c r="H3" s="437" t="s">
        <v>4</v>
      </c>
      <c r="I3" s="437" t="s">
        <v>5</v>
      </c>
      <c r="J3" s="438" t="s">
        <v>6</v>
      </c>
      <c r="K3" s="438"/>
      <c r="L3" s="438"/>
      <c r="M3" s="438"/>
      <c r="N3" s="435" t="s">
        <v>47</v>
      </c>
      <c r="O3" s="437" t="s">
        <v>31</v>
      </c>
      <c r="P3" s="444" t="s">
        <v>42</v>
      </c>
      <c r="Q3" s="444" t="s">
        <v>32</v>
      </c>
      <c r="R3" s="444" t="s">
        <v>37</v>
      </c>
      <c r="S3" s="445" t="s">
        <v>33</v>
      </c>
      <c r="T3" s="437" t="s">
        <v>55</v>
      </c>
      <c r="U3" s="437" t="s">
        <v>57</v>
      </c>
      <c r="V3" s="438" t="s">
        <v>59</v>
      </c>
      <c r="W3" s="438"/>
      <c r="X3" s="438"/>
      <c r="Y3" s="438"/>
      <c r="Z3" s="438"/>
      <c r="AA3" s="438"/>
      <c r="AB3" s="437" t="s">
        <v>69</v>
      </c>
      <c r="AC3" s="439" t="s">
        <v>75</v>
      </c>
      <c r="AD3" s="441" t="s">
        <v>77</v>
      </c>
      <c r="AE3" s="442"/>
      <c r="AF3" s="443"/>
      <c r="AG3" s="435" t="s">
        <v>27</v>
      </c>
      <c r="AH3" s="435" t="s">
        <v>36</v>
      </c>
      <c r="AI3" s="437" t="s">
        <v>34</v>
      </c>
      <c r="AJ3" s="435" t="s">
        <v>35</v>
      </c>
    </row>
    <row r="4" spans="1:36" ht="169.35" customHeight="1" x14ac:dyDescent="0.25">
      <c r="A4" s="1"/>
      <c r="B4" s="437"/>
      <c r="C4" s="437"/>
      <c r="D4" s="437"/>
      <c r="E4" s="437"/>
      <c r="F4" s="437"/>
      <c r="G4" s="437"/>
      <c r="H4" s="437"/>
      <c r="I4" s="437"/>
      <c r="J4" s="3" t="s">
        <v>7</v>
      </c>
      <c r="K4" s="3" t="s">
        <v>8</v>
      </c>
      <c r="L4" s="3" t="s">
        <v>9</v>
      </c>
      <c r="M4" s="11" t="s">
        <v>10</v>
      </c>
      <c r="N4" s="436"/>
      <c r="O4" s="437"/>
      <c r="P4" s="444"/>
      <c r="Q4" s="444"/>
      <c r="R4" s="444"/>
      <c r="S4" s="445"/>
      <c r="T4" s="437"/>
      <c r="U4" s="437"/>
      <c r="V4" s="3" t="s">
        <v>61</v>
      </c>
      <c r="W4" s="3" t="s">
        <v>62</v>
      </c>
      <c r="X4" s="3" t="s">
        <v>15</v>
      </c>
      <c r="Y4" s="3" t="s">
        <v>63</v>
      </c>
      <c r="Z4" s="3" t="s">
        <v>60</v>
      </c>
      <c r="AA4" s="3" t="s">
        <v>25</v>
      </c>
      <c r="AB4" s="437"/>
      <c r="AC4" s="440"/>
      <c r="AD4" s="3" t="s">
        <v>16</v>
      </c>
      <c r="AE4" s="3" t="s">
        <v>17</v>
      </c>
      <c r="AF4" s="3" t="s">
        <v>26</v>
      </c>
      <c r="AG4" s="436"/>
      <c r="AH4" s="436"/>
      <c r="AI4" s="437"/>
      <c r="AJ4" s="43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25">
      <c r="A6" s="1"/>
      <c r="B6" s="335" t="s">
        <v>361</v>
      </c>
      <c r="C6" s="341" t="s">
        <v>362</v>
      </c>
      <c r="D6" s="341" t="s">
        <v>363</v>
      </c>
      <c r="E6" s="341" t="s">
        <v>364</v>
      </c>
      <c r="F6" s="341" t="s">
        <v>365</v>
      </c>
      <c r="G6" s="341" t="s">
        <v>366</v>
      </c>
      <c r="H6" s="341" t="s">
        <v>83</v>
      </c>
      <c r="I6" s="341" t="s">
        <v>83</v>
      </c>
      <c r="J6" s="429" t="s">
        <v>171</v>
      </c>
      <c r="K6" s="430"/>
      <c r="L6" s="430"/>
      <c r="M6" s="431"/>
      <c r="N6" s="341" t="s">
        <v>171</v>
      </c>
      <c r="O6" s="341" t="s">
        <v>171</v>
      </c>
      <c r="P6" s="335" t="s">
        <v>171</v>
      </c>
      <c r="Q6" s="335" t="s">
        <v>171</v>
      </c>
      <c r="R6" s="335" t="s">
        <v>171</v>
      </c>
      <c r="S6" s="427" t="s">
        <v>171</v>
      </c>
      <c r="T6" s="338" t="s">
        <v>171</v>
      </c>
      <c r="U6" s="338" t="s">
        <v>171</v>
      </c>
      <c r="V6" s="338" t="s">
        <v>171</v>
      </c>
      <c r="W6" s="341" t="s">
        <v>171</v>
      </c>
      <c r="X6" s="341" t="s">
        <v>171</v>
      </c>
      <c r="Y6" s="341" t="s">
        <v>171</v>
      </c>
      <c r="Z6" s="341" t="s">
        <v>171</v>
      </c>
      <c r="AA6" s="344" t="s">
        <v>171</v>
      </c>
      <c r="AB6" s="338" t="s">
        <v>171</v>
      </c>
      <c r="AC6" s="335" t="s">
        <v>171</v>
      </c>
      <c r="AD6" s="335" t="s">
        <v>171</v>
      </c>
      <c r="AE6" s="335" t="s">
        <v>171</v>
      </c>
      <c r="AF6" s="338" t="s">
        <v>171</v>
      </c>
      <c r="AG6" s="335" t="s">
        <v>171</v>
      </c>
      <c r="AH6" s="329" t="s">
        <v>171</v>
      </c>
      <c r="AI6" s="329" t="s">
        <v>171</v>
      </c>
      <c r="AJ6" s="335"/>
    </row>
    <row r="7" spans="1:36" ht="53.1" customHeight="1" x14ac:dyDescent="0.25">
      <c r="A7" s="1"/>
      <c r="B7" s="337"/>
      <c r="C7" s="343"/>
      <c r="D7" s="343"/>
      <c r="E7" s="343"/>
      <c r="F7" s="343"/>
      <c r="G7" s="343"/>
      <c r="H7" s="343"/>
      <c r="I7" s="343"/>
      <c r="J7" s="432"/>
      <c r="K7" s="433"/>
      <c r="L7" s="433"/>
      <c r="M7" s="434"/>
      <c r="N7" s="343"/>
      <c r="O7" s="343"/>
      <c r="P7" s="337"/>
      <c r="Q7" s="337"/>
      <c r="R7" s="337"/>
      <c r="S7" s="428"/>
      <c r="T7" s="340"/>
      <c r="U7" s="340"/>
      <c r="V7" s="340"/>
      <c r="W7" s="343"/>
      <c r="X7" s="343"/>
      <c r="Y7" s="343"/>
      <c r="Z7" s="343"/>
      <c r="AA7" s="346"/>
      <c r="AB7" s="340"/>
      <c r="AC7" s="337"/>
      <c r="AD7" s="337"/>
      <c r="AE7" s="337"/>
      <c r="AF7" s="340"/>
      <c r="AG7" s="337"/>
      <c r="AH7" s="331"/>
      <c r="AI7" s="331"/>
      <c r="AJ7" s="337"/>
    </row>
    <row r="8" spans="1:36" ht="53.1" customHeight="1" x14ac:dyDescent="0.25">
      <c r="A8" s="1"/>
      <c r="B8" s="356" t="s">
        <v>256</v>
      </c>
      <c r="C8" s="362" t="s">
        <v>257</v>
      </c>
      <c r="D8" s="362" t="s">
        <v>258</v>
      </c>
      <c r="E8" s="362" t="s">
        <v>259</v>
      </c>
      <c r="F8" s="362" t="s">
        <v>257</v>
      </c>
      <c r="G8" s="362" t="s">
        <v>260</v>
      </c>
      <c r="H8" s="362" t="s">
        <v>83</v>
      </c>
      <c r="I8" s="362" t="s">
        <v>83</v>
      </c>
      <c r="J8" s="124" t="s">
        <v>261</v>
      </c>
      <c r="K8" s="124" t="s">
        <v>262</v>
      </c>
      <c r="L8" s="124" t="s">
        <v>263</v>
      </c>
      <c r="M8" s="124">
        <v>4.5999999999999996</v>
      </c>
      <c r="N8" s="362" t="s">
        <v>264</v>
      </c>
      <c r="O8" s="362" t="s">
        <v>265</v>
      </c>
      <c r="P8" s="356" t="s">
        <v>169</v>
      </c>
      <c r="Q8" s="356" t="s">
        <v>89</v>
      </c>
      <c r="R8" s="356" t="s">
        <v>90</v>
      </c>
      <c r="S8" s="364" t="s">
        <v>170</v>
      </c>
      <c r="T8" s="358">
        <v>3753190</v>
      </c>
      <c r="U8" s="358">
        <v>3753190</v>
      </c>
      <c r="V8" s="358">
        <v>3753190</v>
      </c>
      <c r="W8" s="362" t="s">
        <v>171</v>
      </c>
      <c r="X8" s="362" t="s">
        <v>171</v>
      </c>
      <c r="Y8" s="362" t="s">
        <v>171</v>
      </c>
      <c r="Z8" s="362" t="s">
        <v>171</v>
      </c>
      <c r="AA8" s="356" t="s">
        <v>171</v>
      </c>
      <c r="AB8" s="358">
        <v>3753190</v>
      </c>
      <c r="AC8" s="356" t="s">
        <v>172</v>
      </c>
      <c r="AD8" s="356" t="s">
        <v>171</v>
      </c>
      <c r="AE8" s="356" t="s">
        <v>171</v>
      </c>
      <c r="AF8" s="358">
        <v>3753190</v>
      </c>
      <c r="AG8" s="356" t="s">
        <v>171</v>
      </c>
      <c r="AH8" s="125" t="s">
        <v>351</v>
      </c>
      <c r="AI8" s="125" t="s">
        <v>819</v>
      </c>
      <c r="AJ8" s="426">
        <v>45427</v>
      </c>
    </row>
    <row r="9" spans="1:36" ht="53.1" customHeight="1" x14ac:dyDescent="0.25">
      <c r="A9" s="1"/>
      <c r="B9" s="367"/>
      <c r="C9" s="369"/>
      <c r="D9" s="369"/>
      <c r="E9" s="369"/>
      <c r="F9" s="369"/>
      <c r="G9" s="369"/>
      <c r="H9" s="369"/>
      <c r="I9" s="369"/>
      <c r="J9" s="124" t="s">
        <v>266</v>
      </c>
      <c r="K9" s="124" t="s">
        <v>267</v>
      </c>
      <c r="L9" s="124" t="s">
        <v>263</v>
      </c>
      <c r="M9" s="124">
        <v>19.510000000000002</v>
      </c>
      <c r="N9" s="369"/>
      <c r="O9" s="369"/>
      <c r="P9" s="367"/>
      <c r="Q9" s="367"/>
      <c r="R9" s="367"/>
      <c r="S9" s="370"/>
      <c r="T9" s="366"/>
      <c r="U9" s="366"/>
      <c r="V9" s="366"/>
      <c r="W9" s="369"/>
      <c r="X9" s="369"/>
      <c r="Y9" s="369"/>
      <c r="Z9" s="369"/>
      <c r="AA9" s="367"/>
      <c r="AB9" s="366"/>
      <c r="AC9" s="367"/>
      <c r="AD9" s="367"/>
      <c r="AE9" s="367"/>
      <c r="AF9" s="366"/>
      <c r="AG9" s="367"/>
      <c r="AH9" s="126"/>
      <c r="AI9" s="126"/>
      <c r="AJ9" s="426"/>
    </row>
    <row r="10" spans="1:36" ht="53.1" customHeight="1" x14ac:dyDescent="0.25">
      <c r="A10" s="1"/>
      <c r="B10" s="367"/>
      <c r="C10" s="369"/>
      <c r="D10" s="369"/>
      <c r="E10" s="369"/>
      <c r="F10" s="369"/>
      <c r="G10" s="369"/>
      <c r="H10" s="369"/>
      <c r="I10" s="369"/>
      <c r="J10" s="124" t="s">
        <v>268</v>
      </c>
      <c r="K10" s="124" t="s">
        <v>269</v>
      </c>
      <c r="L10" s="124" t="s">
        <v>270</v>
      </c>
      <c r="M10" s="124">
        <v>541</v>
      </c>
      <c r="N10" s="369"/>
      <c r="O10" s="369"/>
      <c r="P10" s="367"/>
      <c r="Q10" s="367"/>
      <c r="R10" s="367"/>
      <c r="S10" s="370"/>
      <c r="T10" s="366"/>
      <c r="U10" s="366"/>
      <c r="V10" s="366"/>
      <c r="W10" s="369"/>
      <c r="X10" s="369"/>
      <c r="Y10" s="369"/>
      <c r="Z10" s="369"/>
      <c r="AA10" s="367"/>
      <c r="AB10" s="366"/>
      <c r="AC10" s="367"/>
      <c r="AD10" s="367"/>
      <c r="AE10" s="367"/>
      <c r="AF10" s="366"/>
      <c r="AG10" s="367"/>
      <c r="AH10" s="126"/>
      <c r="AI10" s="126"/>
      <c r="AJ10" s="426"/>
    </row>
    <row r="11" spans="1:36" ht="53.1" customHeight="1" x14ac:dyDescent="0.25">
      <c r="A11" s="1"/>
      <c r="B11" s="367"/>
      <c r="C11" s="369"/>
      <c r="D11" s="369"/>
      <c r="E11" s="369"/>
      <c r="F11" s="369"/>
      <c r="G11" s="369"/>
      <c r="H11" s="369"/>
      <c r="I11" s="369"/>
      <c r="J11" s="124" t="s">
        <v>271</v>
      </c>
      <c r="K11" s="124" t="s">
        <v>272</v>
      </c>
      <c r="L11" s="124" t="s">
        <v>238</v>
      </c>
      <c r="M11" s="124">
        <v>89</v>
      </c>
      <c r="N11" s="369"/>
      <c r="O11" s="369"/>
      <c r="P11" s="367"/>
      <c r="Q11" s="367"/>
      <c r="R11" s="367"/>
      <c r="S11" s="370"/>
      <c r="T11" s="366"/>
      <c r="U11" s="366"/>
      <c r="V11" s="366"/>
      <c r="W11" s="369"/>
      <c r="X11" s="369"/>
      <c r="Y11" s="369"/>
      <c r="Z11" s="369"/>
      <c r="AA11" s="367"/>
      <c r="AB11" s="366"/>
      <c r="AC11" s="367"/>
      <c r="AD11" s="367"/>
      <c r="AE11" s="367"/>
      <c r="AF11" s="366"/>
      <c r="AG11" s="367"/>
      <c r="AH11" s="126"/>
      <c r="AI11" s="126"/>
      <c r="AJ11" s="426"/>
    </row>
    <row r="12" spans="1:36" ht="53.1" customHeight="1" x14ac:dyDescent="0.25">
      <c r="A12" s="1"/>
      <c r="B12" s="357"/>
      <c r="C12" s="363"/>
      <c r="D12" s="363"/>
      <c r="E12" s="363"/>
      <c r="F12" s="363"/>
      <c r="G12" s="363"/>
      <c r="H12" s="363"/>
      <c r="I12" s="363"/>
      <c r="J12" s="124" t="s">
        <v>273</v>
      </c>
      <c r="K12" s="124" t="s">
        <v>274</v>
      </c>
      <c r="L12" s="124" t="s">
        <v>238</v>
      </c>
      <c r="M12" s="124">
        <v>674</v>
      </c>
      <c r="N12" s="363"/>
      <c r="O12" s="363"/>
      <c r="P12" s="357"/>
      <c r="Q12" s="357"/>
      <c r="R12" s="357"/>
      <c r="S12" s="365"/>
      <c r="T12" s="359"/>
      <c r="U12" s="359"/>
      <c r="V12" s="359"/>
      <c r="W12" s="363"/>
      <c r="X12" s="363"/>
      <c r="Y12" s="363"/>
      <c r="Z12" s="363"/>
      <c r="AA12" s="357"/>
      <c r="AB12" s="359"/>
      <c r="AC12" s="357"/>
      <c r="AD12" s="357"/>
      <c r="AE12" s="357"/>
      <c r="AF12" s="359"/>
      <c r="AG12" s="357"/>
      <c r="AH12" s="127"/>
      <c r="AI12" s="127"/>
      <c r="AJ12" s="426"/>
    </row>
    <row r="13" spans="1:36" ht="53.1" customHeight="1" x14ac:dyDescent="0.25">
      <c r="A13" s="1"/>
      <c r="B13" s="356" t="s">
        <v>275</v>
      </c>
      <c r="C13" s="362" t="s">
        <v>276</v>
      </c>
      <c r="D13" s="362" t="s">
        <v>258</v>
      </c>
      <c r="E13" s="362" t="s">
        <v>259</v>
      </c>
      <c r="F13" s="362" t="s">
        <v>276</v>
      </c>
      <c r="G13" s="362" t="s">
        <v>260</v>
      </c>
      <c r="H13" s="362" t="s">
        <v>83</v>
      </c>
      <c r="I13" s="362" t="s">
        <v>83</v>
      </c>
      <c r="J13" s="124" t="s">
        <v>261</v>
      </c>
      <c r="K13" s="124" t="s">
        <v>262</v>
      </c>
      <c r="L13" s="124" t="s">
        <v>263</v>
      </c>
      <c r="M13" s="124">
        <v>1.26</v>
      </c>
      <c r="N13" s="362" t="s">
        <v>264</v>
      </c>
      <c r="O13" s="362" t="s">
        <v>277</v>
      </c>
      <c r="P13" s="356" t="s">
        <v>169</v>
      </c>
      <c r="Q13" s="356" t="s">
        <v>89</v>
      </c>
      <c r="R13" s="356" t="s">
        <v>90</v>
      </c>
      <c r="S13" s="364" t="s">
        <v>170</v>
      </c>
      <c r="T13" s="358">
        <v>1708663</v>
      </c>
      <c r="U13" s="358">
        <v>1708663</v>
      </c>
      <c r="V13" s="358">
        <v>1708663</v>
      </c>
      <c r="W13" s="362" t="s">
        <v>171</v>
      </c>
      <c r="X13" s="362" t="s">
        <v>171</v>
      </c>
      <c r="Y13" s="362" t="s">
        <v>171</v>
      </c>
      <c r="Z13" s="362" t="s">
        <v>171</v>
      </c>
      <c r="AA13" s="356" t="s">
        <v>171</v>
      </c>
      <c r="AB13" s="358">
        <v>1708663</v>
      </c>
      <c r="AC13" s="356" t="s">
        <v>172</v>
      </c>
      <c r="AD13" s="356" t="s">
        <v>171</v>
      </c>
      <c r="AE13" s="356" t="s">
        <v>171</v>
      </c>
      <c r="AF13" s="358">
        <v>1708663</v>
      </c>
      <c r="AG13" s="356" t="s">
        <v>171</v>
      </c>
      <c r="AH13" s="423" t="s">
        <v>322</v>
      </c>
      <c r="AI13" s="423" t="s">
        <v>417</v>
      </c>
      <c r="AJ13" s="279">
        <v>45747</v>
      </c>
    </row>
    <row r="14" spans="1:36" ht="53.1" customHeight="1" x14ac:dyDescent="0.25">
      <c r="A14" s="1"/>
      <c r="B14" s="367"/>
      <c r="C14" s="369"/>
      <c r="D14" s="369"/>
      <c r="E14" s="369"/>
      <c r="F14" s="369"/>
      <c r="G14" s="369"/>
      <c r="H14" s="369"/>
      <c r="I14" s="369"/>
      <c r="J14" s="124" t="s">
        <v>266</v>
      </c>
      <c r="K14" s="124" t="s">
        <v>267</v>
      </c>
      <c r="L14" s="124" t="s">
        <v>263</v>
      </c>
      <c r="M14" s="124">
        <v>4.5999999999999996</v>
      </c>
      <c r="N14" s="369"/>
      <c r="O14" s="369"/>
      <c r="P14" s="367"/>
      <c r="Q14" s="367"/>
      <c r="R14" s="367"/>
      <c r="S14" s="370"/>
      <c r="T14" s="366"/>
      <c r="U14" s="366"/>
      <c r="V14" s="366"/>
      <c r="W14" s="369"/>
      <c r="X14" s="369"/>
      <c r="Y14" s="369"/>
      <c r="Z14" s="369"/>
      <c r="AA14" s="367"/>
      <c r="AB14" s="366"/>
      <c r="AC14" s="367"/>
      <c r="AD14" s="367"/>
      <c r="AE14" s="367"/>
      <c r="AF14" s="366"/>
      <c r="AG14" s="367"/>
      <c r="AH14" s="424"/>
      <c r="AI14" s="424"/>
      <c r="AJ14" s="277"/>
    </row>
    <row r="15" spans="1:36" ht="53.1" customHeight="1" x14ac:dyDescent="0.25">
      <c r="A15" s="1"/>
      <c r="B15" s="367"/>
      <c r="C15" s="369"/>
      <c r="D15" s="369"/>
      <c r="E15" s="369"/>
      <c r="F15" s="369"/>
      <c r="G15" s="369"/>
      <c r="H15" s="369"/>
      <c r="I15" s="369"/>
      <c r="J15" s="124" t="s">
        <v>268</v>
      </c>
      <c r="K15" s="124" t="s">
        <v>269</v>
      </c>
      <c r="L15" s="124" t="s">
        <v>270</v>
      </c>
      <c r="M15" s="128">
        <v>2160</v>
      </c>
      <c r="N15" s="369"/>
      <c r="O15" s="369"/>
      <c r="P15" s="367"/>
      <c r="Q15" s="367"/>
      <c r="R15" s="367"/>
      <c r="S15" s="370"/>
      <c r="T15" s="366"/>
      <c r="U15" s="366"/>
      <c r="V15" s="366"/>
      <c r="W15" s="369"/>
      <c r="X15" s="369"/>
      <c r="Y15" s="369"/>
      <c r="Z15" s="369"/>
      <c r="AA15" s="367"/>
      <c r="AB15" s="366"/>
      <c r="AC15" s="367"/>
      <c r="AD15" s="367"/>
      <c r="AE15" s="367"/>
      <c r="AF15" s="366"/>
      <c r="AG15" s="367"/>
      <c r="AH15" s="424"/>
      <c r="AI15" s="424"/>
      <c r="AJ15" s="277"/>
    </row>
    <row r="16" spans="1:36" ht="53.1" customHeight="1" x14ac:dyDescent="0.25">
      <c r="A16" s="1"/>
      <c r="B16" s="367"/>
      <c r="C16" s="369"/>
      <c r="D16" s="369"/>
      <c r="E16" s="369"/>
      <c r="F16" s="369"/>
      <c r="G16" s="369"/>
      <c r="H16" s="369"/>
      <c r="I16" s="369"/>
      <c r="J16" s="124" t="s">
        <v>271</v>
      </c>
      <c r="K16" s="124" t="s">
        <v>272</v>
      </c>
      <c r="L16" s="124" t="s">
        <v>238</v>
      </c>
      <c r="M16" s="128">
        <v>19702</v>
      </c>
      <c r="N16" s="369"/>
      <c r="O16" s="369"/>
      <c r="P16" s="367"/>
      <c r="Q16" s="367"/>
      <c r="R16" s="367"/>
      <c r="S16" s="370"/>
      <c r="T16" s="366"/>
      <c r="U16" s="366"/>
      <c r="V16" s="366"/>
      <c r="W16" s="369"/>
      <c r="X16" s="369"/>
      <c r="Y16" s="369"/>
      <c r="Z16" s="369"/>
      <c r="AA16" s="367"/>
      <c r="AB16" s="366"/>
      <c r="AC16" s="367"/>
      <c r="AD16" s="367"/>
      <c r="AE16" s="367"/>
      <c r="AF16" s="366"/>
      <c r="AG16" s="367"/>
      <c r="AH16" s="424"/>
      <c r="AI16" s="424"/>
      <c r="AJ16" s="277"/>
    </row>
    <row r="17" spans="1:36" ht="53.1" customHeight="1" x14ac:dyDescent="0.25">
      <c r="A17" s="1"/>
      <c r="B17" s="367"/>
      <c r="C17" s="369"/>
      <c r="D17" s="369"/>
      <c r="E17" s="369"/>
      <c r="F17" s="369"/>
      <c r="G17" s="369"/>
      <c r="H17" s="369"/>
      <c r="I17" s="369"/>
      <c r="J17" s="124" t="s">
        <v>273</v>
      </c>
      <c r="K17" s="124" t="s">
        <v>274</v>
      </c>
      <c r="L17" s="124" t="s">
        <v>238</v>
      </c>
      <c r="M17" s="128">
        <v>1573</v>
      </c>
      <c r="N17" s="369"/>
      <c r="O17" s="369"/>
      <c r="P17" s="367"/>
      <c r="Q17" s="367"/>
      <c r="R17" s="367"/>
      <c r="S17" s="370"/>
      <c r="T17" s="366"/>
      <c r="U17" s="366"/>
      <c r="V17" s="366"/>
      <c r="W17" s="369"/>
      <c r="X17" s="369"/>
      <c r="Y17" s="369"/>
      <c r="Z17" s="369"/>
      <c r="AA17" s="367"/>
      <c r="AB17" s="366"/>
      <c r="AC17" s="367"/>
      <c r="AD17" s="367"/>
      <c r="AE17" s="367"/>
      <c r="AF17" s="366"/>
      <c r="AG17" s="367"/>
      <c r="AH17" s="424"/>
      <c r="AI17" s="424"/>
      <c r="AJ17" s="277"/>
    </row>
    <row r="18" spans="1:36" ht="53.1" customHeight="1" x14ac:dyDescent="0.25">
      <c r="A18" s="1"/>
      <c r="B18" s="357"/>
      <c r="C18" s="363"/>
      <c r="D18" s="363"/>
      <c r="E18" s="363"/>
      <c r="F18" s="363"/>
      <c r="G18" s="363"/>
      <c r="H18" s="363"/>
      <c r="I18" s="363"/>
      <c r="J18" s="124" t="s">
        <v>279</v>
      </c>
      <c r="K18" s="124" t="s">
        <v>280</v>
      </c>
      <c r="L18" s="124" t="s">
        <v>281</v>
      </c>
      <c r="M18" s="128">
        <v>6672</v>
      </c>
      <c r="N18" s="363"/>
      <c r="O18" s="363"/>
      <c r="P18" s="357"/>
      <c r="Q18" s="357"/>
      <c r="R18" s="357"/>
      <c r="S18" s="365"/>
      <c r="T18" s="359"/>
      <c r="U18" s="359"/>
      <c r="V18" s="359"/>
      <c r="W18" s="363"/>
      <c r="X18" s="363"/>
      <c r="Y18" s="363"/>
      <c r="Z18" s="363"/>
      <c r="AA18" s="357"/>
      <c r="AB18" s="359"/>
      <c r="AC18" s="357"/>
      <c r="AD18" s="357"/>
      <c r="AE18" s="357"/>
      <c r="AF18" s="359"/>
      <c r="AG18" s="357"/>
      <c r="AH18" s="425"/>
      <c r="AI18" s="425"/>
      <c r="AJ18" s="278"/>
    </row>
    <row r="19" spans="1:36" ht="53.1" customHeight="1" x14ac:dyDescent="0.25">
      <c r="A19" s="1"/>
      <c r="B19" s="356" t="s">
        <v>282</v>
      </c>
      <c r="C19" s="362" t="s">
        <v>283</v>
      </c>
      <c r="D19" s="362" t="s">
        <v>258</v>
      </c>
      <c r="E19" s="362" t="s">
        <v>259</v>
      </c>
      <c r="F19" s="362" t="s">
        <v>283</v>
      </c>
      <c r="G19" s="362" t="s">
        <v>260</v>
      </c>
      <c r="H19" s="362" t="s">
        <v>83</v>
      </c>
      <c r="I19" s="362" t="s">
        <v>83</v>
      </c>
      <c r="J19" s="124" t="s">
        <v>266</v>
      </c>
      <c r="K19" s="124" t="s">
        <v>267</v>
      </c>
      <c r="L19" s="124" t="s">
        <v>263</v>
      </c>
      <c r="M19" s="124">
        <v>27.001999999999999</v>
      </c>
      <c r="N19" s="362" t="s">
        <v>264</v>
      </c>
      <c r="O19" s="362" t="s">
        <v>284</v>
      </c>
      <c r="P19" s="356" t="s">
        <v>169</v>
      </c>
      <c r="Q19" s="356" t="s">
        <v>89</v>
      </c>
      <c r="R19" s="356" t="s">
        <v>90</v>
      </c>
      <c r="S19" s="364" t="s">
        <v>170</v>
      </c>
      <c r="T19" s="358">
        <v>3210096</v>
      </c>
      <c r="U19" s="358">
        <v>3210096</v>
      </c>
      <c r="V19" s="358">
        <v>3210096.0018128599</v>
      </c>
      <c r="W19" s="362" t="s">
        <v>171</v>
      </c>
      <c r="X19" s="362" t="s">
        <v>171</v>
      </c>
      <c r="Y19" s="362" t="s">
        <v>171</v>
      </c>
      <c r="Z19" s="362" t="s">
        <v>171</v>
      </c>
      <c r="AA19" s="356" t="s">
        <v>171</v>
      </c>
      <c r="AB19" s="358">
        <v>3210096</v>
      </c>
      <c r="AC19" s="356" t="s">
        <v>172</v>
      </c>
      <c r="AD19" s="356" t="s">
        <v>171</v>
      </c>
      <c r="AE19" s="356" t="s">
        <v>171</v>
      </c>
      <c r="AF19" s="358">
        <v>3210096</v>
      </c>
      <c r="AG19" s="356" t="s">
        <v>171</v>
      </c>
      <c r="AH19" s="360" t="s">
        <v>418</v>
      </c>
      <c r="AI19" s="360" t="s">
        <v>460</v>
      </c>
      <c r="AJ19" s="395">
        <v>45869</v>
      </c>
    </row>
    <row r="20" spans="1:36" ht="53.1" customHeight="1" x14ac:dyDescent="0.25">
      <c r="A20" s="1"/>
      <c r="B20" s="367"/>
      <c r="C20" s="369"/>
      <c r="D20" s="369"/>
      <c r="E20" s="369"/>
      <c r="F20" s="369"/>
      <c r="G20" s="369"/>
      <c r="H20" s="369"/>
      <c r="I20" s="369"/>
      <c r="J20" s="124" t="s">
        <v>268</v>
      </c>
      <c r="K20" s="124" t="s">
        <v>269</v>
      </c>
      <c r="L20" s="124" t="s">
        <v>270</v>
      </c>
      <c r="M20" s="128">
        <v>1520</v>
      </c>
      <c r="N20" s="369"/>
      <c r="O20" s="369"/>
      <c r="P20" s="367"/>
      <c r="Q20" s="367"/>
      <c r="R20" s="367"/>
      <c r="S20" s="370"/>
      <c r="T20" s="366"/>
      <c r="U20" s="366"/>
      <c r="V20" s="366"/>
      <c r="W20" s="369"/>
      <c r="X20" s="369"/>
      <c r="Y20" s="369"/>
      <c r="Z20" s="369"/>
      <c r="AA20" s="367"/>
      <c r="AB20" s="366"/>
      <c r="AC20" s="367"/>
      <c r="AD20" s="367"/>
      <c r="AE20" s="367"/>
      <c r="AF20" s="366"/>
      <c r="AG20" s="367"/>
      <c r="AH20" s="368"/>
      <c r="AI20" s="368"/>
      <c r="AJ20" s="378"/>
    </row>
    <row r="21" spans="1:36" ht="53.1" customHeight="1" x14ac:dyDescent="0.25">
      <c r="A21" s="1"/>
      <c r="B21" s="367"/>
      <c r="C21" s="369"/>
      <c r="D21" s="369"/>
      <c r="E21" s="369"/>
      <c r="F21" s="369"/>
      <c r="G21" s="369"/>
      <c r="H21" s="369"/>
      <c r="I21" s="369"/>
      <c r="J21" s="124" t="s">
        <v>271</v>
      </c>
      <c r="K21" s="124" t="s">
        <v>272</v>
      </c>
      <c r="L21" s="124" t="s">
        <v>238</v>
      </c>
      <c r="M21" s="128">
        <v>3278</v>
      </c>
      <c r="N21" s="369"/>
      <c r="O21" s="369"/>
      <c r="P21" s="367"/>
      <c r="Q21" s="367"/>
      <c r="R21" s="367"/>
      <c r="S21" s="370"/>
      <c r="T21" s="366"/>
      <c r="U21" s="366"/>
      <c r="V21" s="366"/>
      <c r="W21" s="369"/>
      <c r="X21" s="369"/>
      <c r="Y21" s="369"/>
      <c r="Z21" s="369"/>
      <c r="AA21" s="367"/>
      <c r="AB21" s="366"/>
      <c r="AC21" s="367"/>
      <c r="AD21" s="367"/>
      <c r="AE21" s="367"/>
      <c r="AF21" s="366"/>
      <c r="AG21" s="367"/>
      <c r="AH21" s="368"/>
      <c r="AI21" s="368"/>
      <c r="AJ21" s="378"/>
    </row>
    <row r="22" spans="1:36" ht="53.1" customHeight="1" x14ac:dyDescent="0.25">
      <c r="A22" s="1"/>
      <c r="B22" s="367"/>
      <c r="C22" s="369"/>
      <c r="D22" s="369"/>
      <c r="E22" s="369"/>
      <c r="F22" s="369"/>
      <c r="G22" s="369"/>
      <c r="H22" s="369"/>
      <c r="I22" s="369"/>
      <c r="J22" s="124" t="s">
        <v>273</v>
      </c>
      <c r="K22" s="124" t="s">
        <v>274</v>
      </c>
      <c r="L22" s="124" t="s">
        <v>238</v>
      </c>
      <c r="M22" s="128">
        <v>654</v>
      </c>
      <c r="N22" s="369"/>
      <c r="O22" s="369"/>
      <c r="P22" s="367"/>
      <c r="Q22" s="367"/>
      <c r="R22" s="367"/>
      <c r="S22" s="370"/>
      <c r="T22" s="366"/>
      <c r="U22" s="366"/>
      <c r="V22" s="366"/>
      <c r="W22" s="369"/>
      <c r="X22" s="369"/>
      <c r="Y22" s="369"/>
      <c r="Z22" s="369"/>
      <c r="AA22" s="367"/>
      <c r="AB22" s="366"/>
      <c r="AC22" s="367"/>
      <c r="AD22" s="367"/>
      <c r="AE22" s="367"/>
      <c r="AF22" s="366"/>
      <c r="AG22" s="367"/>
      <c r="AH22" s="368"/>
      <c r="AI22" s="368"/>
      <c r="AJ22" s="378"/>
    </row>
    <row r="23" spans="1:36" ht="53.1" customHeight="1" x14ac:dyDescent="0.25">
      <c r="A23" s="1"/>
      <c r="B23" s="367"/>
      <c r="C23" s="363"/>
      <c r="D23" s="363"/>
      <c r="E23" s="363"/>
      <c r="F23" s="363"/>
      <c r="G23" s="363"/>
      <c r="H23" s="363"/>
      <c r="I23" s="363"/>
      <c r="J23" s="124" t="s">
        <v>279</v>
      </c>
      <c r="K23" s="124" t="s">
        <v>280</v>
      </c>
      <c r="L23" s="124" t="s">
        <v>281</v>
      </c>
      <c r="M23" s="128">
        <v>730</v>
      </c>
      <c r="N23" s="363"/>
      <c r="O23" s="363"/>
      <c r="P23" s="357"/>
      <c r="Q23" s="357"/>
      <c r="R23" s="357"/>
      <c r="S23" s="365"/>
      <c r="T23" s="366"/>
      <c r="U23" s="359"/>
      <c r="V23" s="359"/>
      <c r="W23" s="363"/>
      <c r="X23" s="363"/>
      <c r="Y23" s="363"/>
      <c r="Z23" s="363"/>
      <c r="AA23" s="357"/>
      <c r="AB23" s="359"/>
      <c r="AC23" s="357"/>
      <c r="AD23" s="357"/>
      <c r="AE23" s="357"/>
      <c r="AF23" s="359"/>
      <c r="AG23" s="357"/>
      <c r="AH23" s="368"/>
      <c r="AI23" s="368"/>
      <c r="AJ23" s="378"/>
    </row>
    <row r="24" spans="1:36" ht="53.1" customHeight="1" x14ac:dyDescent="0.25">
      <c r="A24" s="1"/>
      <c r="B24" s="356" t="s">
        <v>287</v>
      </c>
      <c r="C24" s="362" t="s">
        <v>288</v>
      </c>
      <c r="D24" s="362" t="s">
        <v>258</v>
      </c>
      <c r="E24" s="362" t="s">
        <v>259</v>
      </c>
      <c r="F24" s="362" t="s">
        <v>288</v>
      </c>
      <c r="G24" s="362" t="s">
        <v>260</v>
      </c>
      <c r="H24" s="362" t="s">
        <v>83</v>
      </c>
      <c r="I24" s="362" t="s">
        <v>83</v>
      </c>
      <c r="J24" s="124" t="s">
        <v>261</v>
      </c>
      <c r="K24" s="124" t="s">
        <v>262</v>
      </c>
      <c r="L24" s="124" t="s">
        <v>263</v>
      </c>
      <c r="M24" s="124">
        <v>2.68</v>
      </c>
      <c r="N24" s="362" t="s">
        <v>264</v>
      </c>
      <c r="O24" s="362" t="s">
        <v>289</v>
      </c>
      <c r="P24" s="356" t="s">
        <v>169</v>
      </c>
      <c r="Q24" s="356" t="s">
        <v>89</v>
      </c>
      <c r="R24" s="356" t="s">
        <v>90</v>
      </c>
      <c r="S24" s="364" t="s">
        <v>170</v>
      </c>
      <c r="T24" s="358">
        <v>1127156</v>
      </c>
      <c r="U24" s="358">
        <v>1127156</v>
      </c>
      <c r="V24" s="358">
        <v>1127156</v>
      </c>
      <c r="W24" s="362" t="s">
        <v>171</v>
      </c>
      <c r="X24" s="362" t="s">
        <v>171</v>
      </c>
      <c r="Y24" s="362" t="s">
        <v>171</v>
      </c>
      <c r="Z24" s="362" t="s">
        <v>171</v>
      </c>
      <c r="AA24" s="356" t="s">
        <v>171</v>
      </c>
      <c r="AB24" s="358">
        <v>1127156</v>
      </c>
      <c r="AC24" s="356" t="s">
        <v>172</v>
      </c>
      <c r="AD24" s="356" t="s">
        <v>171</v>
      </c>
      <c r="AE24" s="356" t="s">
        <v>171</v>
      </c>
      <c r="AF24" s="358">
        <v>1127156</v>
      </c>
      <c r="AG24" s="356" t="s">
        <v>171</v>
      </c>
      <c r="AH24" s="360" t="s">
        <v>290</v>
      </c>
      <c r="AI24" s="360" t="s">
        <v>291</v>
      </c>
      <c r="AJ24" s="395">
        <v>45716</v>
      </c>
    </row>
    <row r="25" spans="1:36" ht="53.1" customHeight="1" x14ac:dyDescent="0.25">
      <c r="A25" s="1"/>
      <c r="B25" s="367"/>
      <c r="C25" s="369"/>
      <c r="D25" s="369"/>
      <c r="E25" s="369"/>
      <c r="F25" s="369"/>
      <c r="G25" s="369"/>
      <c r="H25" s="369"/>
      <c r="I25" s="369"/>
      <c r="J25" s="124" t="s">
        <v>266</v>
      </c>
      <c r="K25" s="124" t="s">
        <v>267</v>
      </c>
      <c r="L25" s="124" t="s">
        <v>263</v>
      </c>
      <c r="M25" s="124">
        <v>3.56</v>
      </c>
      <c r="N25" s="369"/>
      <c r="O25" s="369"/>
      <c r="P25" s="367"/>
      <c r="Q25" s="367"/>
      <c r="R25" s="367"/>
      <c r="S25" s="370"/>
      <c r="T25" s="366"/>
      <c r="U25" s="366"/>
      <c r="V25" s="366"/>
      <c r="W25" s="369"/>
      <c r="X25" s="369"/>
      <c r="Y25" s="369"/>
      <c r="Z25" s="369"/>
      <c r="AA25" s="367"/>
      <c r="AB25" s="366"/>
      <c r="AC25" s="367"/>
      <c r="AD25" s="367"/>
      <c r="AE25" s="367"/>
      <c r="AF25" s="366"/>
      <c r="AG25" s="367"/>
      <c r="AH25" s="368"/>
      <c r="AI25" s="368"/>
      <c r="AJ25" s="378"/>
    </row>
    <row r="26" spans="1:36" ht="53.1" customHeight="1" x14ac:dyDescent="0.25">
      <c r="A26" s="1"/>
      <c r="B26" s="367"/>
      <c r="C26" s="369"/>
      <c r="D26" s="369"/>
      <c r="E26" s="369"/>
      <c r="F26" s="369"/>
      <c r="G26" s="369"/>
      <c r="H26" s="369"/>
      <c r="I26" s="369"/>
      <c r="J26" s="124" t="s">
        <v>268</v>
      </c>
      <c r="K26" s="124" t="s">
        <v>269</v>
      </c>
      <c r="L26" s="124" t="s">
        <v>270</v>
      </c>
      <c r="M26" s="124">
        <v>473</v>
      </c>
      <c r="N26" s="369"/>
      <c r="O26" s="369"/>
      <c r="P26" s="367"/>
      <c r="Q26" s="367"/>
      <c r="R26" s="367"/>
      <c r="S26" s="370"/>
      <c r="T26" s="366"/>
      <c r="U26" s="366"/>
      <c r="V26" s="366"/>
      <c r="W26" s="369"/>
      <c r="X26" s="369"/>
      <c r="Y26" s="369"/>
      <c r="Z26" s="369"/>
      <c r="AA26" s="367"/>
      <c r="AB26" s="366"/>
      <c r="AC26" s="367"/>
      <c r="AD26" s="367"/>
      <c r="AE26" s="367"/>
      <c r="AF26" s="366"/>
      <c r="AG26" s="367"/>
      <c r="AH26" s="368"/>
      <c r="AI26" s="368"/>
      <c r="AJ26" s="378"/>
    </row>
    <row r="27" spans="1:36" ht="53.1" customHeight="1" x14ac:dyDescent="0.25">
      <c r="A27" s="1"/>
      <c r="B27" s="367"/>
      <c r="C27" s="369"/>
      <c r="D27" s="369"/>
      <c r="E27" s="369"/>
      <c r="F27" s="369"/>
      <c r="G27" s="369"/>
      <c r="H27" s="369"/>
      <c r="I27" s="369"/>
      <c r="J27" s="124" t="s">
        <v>271</v>
      </c>
      <c r="K27" s="124" t="s">
        <v>272</v>
      </c>
      <c r="L27" s="124" t="s">
        <v>238</v>
      </c>
      <c r="M27" s="128">
        <v>66</v>
      </c>
      <c r="N27" s="369"/>
      <c r="O27" s="369"/>
      <c r="P27" s="367"/>
      <c r="Q27" s="367"/>
      <c r="R27" s="367"/>
      <c r="S27" s="370"/>
      <c r="T27" s="366"/>
      <c r="U27" s="366"/>
      <c r="V27" s="366"/>
      <c r="W27" s="369"/>
      <c r="X27" s="369"/>
      <c r="Y27" s="369"/>
      <c r="Z27" s="369"/>
      <c r="AA27" s="367"/>
      <c r="AB27" s="366"/>
      <c r="AC27" s="367"/>
      <c r="AD27" s="367"/>
      <c r="AE27" s="367"/>
      <c r="AF27" s="366"/>
      <c r="AG27" s="367"/>
      <c r="AH27" s="368"/>
      <c r="AI27" s="368"/>
      <c r="AJ27" s="378"/>
    </row>
    <row r="28" spans="1:36" ht="53.1" customHeight="1" x14ac:dyDescent="0.25">
      <c r="A28" s="1"/>
      <c r="B28" s="367"/>
      <c r="C28" s="363"/>
      <c r="D28" s="363"/>
      <c r="E28" s="363"/>
      <c r="F28" s="363"/>
      <c r="G28" s="363"/>
      <c r="H28" s="363"/>
      <c r="I28" s="363"/>
      <c r="J28" s="124" t="s">
        <v>273</v>
      </c>
      <c r="K28" s="124" t="s">
        <v>274</v>
      </c>
      <c r="L28" s="124" t="s">
        <v>238</v>
      </c>
      <c r="M28" s="128">
        <v>229</v>
      </c>
      <c r="N28" s="363"/>
      <c r="O28" s="363"/>
      <c r="P28" s="357"/>
      <c r="Q28" s="357"/>
      <c r="R28" s="357"/>
      <c r="S28" s="365"/>
      <c r="T28" s="366"/>
      <c r="U28" s="359"/>
      <c r="V28" s="359"/>
      <c r="W28" s="363"/>
      <c r="X28" s="363"/>
      <c r="Y28" s="363"/>
      <c r="Z28" s="363"/>
      <c r="AA28" s="357"/>
      <c r="AB28" s="359"/>
      <c r="AC28" s="357"/>
      <c r="AD28" s="357"/>
      <c r="AE28" s="357"/>
      <c r="AF28" s="359"/>
      <c r="AG28" s="357"/>
      <c r="AH28" s="368"/>
      <c r="AI28" s="368"/>
      <c r="AJ28" s="378"/>
    </row>
    <row r="29" spans="1:36" ht="53.1" customHeight="1" x14ac:dyDescent="0.25">
      <c r="A29" s="1"/>
      <c r="B29" s="356" t="s">
        <v>293</v>
      </c>
      <c r="C29" s="362" t="s">
        <v>294</v>
      </c>
      <c r="D29" s="362" t="s">
        <v>258</v>
      </c>
      <c r="E29" s="362" t="s">
        <v>259</v>
      </c>
      <c r="F29" s="362" t="s">
        <v>294</v>
      </c>
      <c r="G29" s="362" t="s">
        <v>260</v>
      </c>
      <c r="H29" s="362" t="s">
        <v>83</v>
      </c>
      <c r="I29" s="362" t="s">
        <v>83</v>
      </c>
      <c r="J29" s="124" t="s">
        <v>261</v>
      </c>
      <c r="K29" s="124" t="s">
        <v>262</v>
      </c>
      <c r="L29" s="124" t="s">
        <v>263</v>
      </c>
      <c r="M29" s="124">
        <v>12.53</v>
      </c>
      <c r="N29" s="362" t="s">
        <v>264</v>
      </c>
      <c r="O29" s="362" t="s">
        <v>295</v>
      </c>
      <c r="P29" s="356" t="s">
        <v>169</v>
      </c>
      <c r="Q29" s="356" t="s">
        <v>89</v>
      </c>
      <c r="R29" s="356" t="s">
        <v>90</v>
      </c>
      <c r="S29" s="377" t="s">
        <v>170</v>
      </c>
      <c r="T29" s="358">
        <v>4500000</v>
      </c>
      <c r="U29" s="358">
        <v>4500000</v>
      </c>
      <c r="V29" s="358">
        <v>4500000</v>
      </c>
      <c r="W29" s="362" t="s">
        <v>171</v>
      </c>
      <c r="X29" s="362" t="s">
        <v>171</v>
      </c>
      <c r="Y29" s="362" t="s">
        <v>171</v>
      </c>
      <c r="Z29" s="362" t="s">
        <v>171</v>
      </c>
      <c r="AA29" s="356" t="s">
        <v>171</v>
      </c>
      <c r="AB29" s="358">
        <v>5175000</v>
      </c>
      <c r="AC29" s="356" t="s">
        <v>172</v>
      </c>
      <c r="AD29" s="356" t="s">
        <v>171</v>
      </c>
      <c r="AE29" s="356" t="s">
        <v>171</v>
      </c>
      <c r="AF29" s="358">
        <v>4500000</v>
      </c>
      <c r="AG29" s="356" t="s">
        <v>171</v>
      </c>
      <c r="AH29" s="360" t="s">
        <v>301</v>
      </c>
      <c r="AI29" s="360" t="s">
        <v>322</v>
      </c>
      <c r="AJ29" s="395">
        <v>45688</v>
      </c>
    </row>
    <row r="30" spans="1:36" ht="53.1" customHeight="1" x14ac:dyDescent="0.25">
      <c r="A30" s="1"/>
      <c r="B30" s="367"/>
      <c r="C30" s="369"/>
      <c r="D30" s="369"/>
      <c r="E30" s="369"/>
      <c r="F30" s="369"/>
      <c r="G30" s="369"/>
      <c r="H30" s="369"/>
      <c r="I30" s="369"/>
      <c r="J30" s="124" t="s">
        <v>266</v>
      </c>
      <c r="K30" s="124" t="s">
        <v>267</v>
      </c>
      <c r="L30" s="124" t="s">
        <v>263</v>
      </c>
      <c r="M30" s="124">
        <v>19.11</v>
      </c>
      <c r="N30" s="369"/>
      <c r="O30" s="369"/>
      <c r="P30" s="367"/>
      <c r="Q30" s="367"/>
      <c r="R30" s="367"/>
      <c r="S30" s="378"/>
      <c r="T30" s="366"/>
      <c r="U30" s="366"/>
      <c r="V30" s="366"/>
      <c r="W30" s="369"/>
      <c r="X30" s="369"/>
      <c r="Y30" s="369"/>
      <c r="Z30" s="369"/>
      <c r="AA30" s="367"/>
      <c r="AB30" s="366"/>
      <c r="AC30" s="367"/>
      <c r="AD30" s="367"/>
      <c r="AE30" s="367"/>
      <c r="AF30" s="366"/>
      <c r="AG30" s="367"/>
      <c r="AH30" s="368"/>
      <c r="AI30" s="368"/>
      <c r="AJ30" s="378"/>
    </row>
    <row r="31" spans="1:36" ht="53.1" customHeight="1" x14ac:dyDescent="0.25">
      <c r="A31" s="1"/>
      <c r="B31" s="367"/>
      <c r="C31" s="369"/>
      <c r="D31" s="369"/>
      <c r="E31" s="369"/>
      <c r="F31" s="369"/>
      <c r="G31" s="369"/>
      <c r="H31" s="369"/>
      <c r="I31" s="369"/>
      <c r="J31" s="124" t="s">
        <v>268</v>
      </c>
      <c r="K31" s="124" t="s">
        <v>269</v>
      </c>
      <c r="L31" s="124" t="s">
        <v>270</v>
      </c>
      <c r="M31" s="124">
        <v>236</v>
      </c>
      <c r="N31" s="369"/>
      <c r="O31" s="369"/>
      <c r="P31" s="367"/>
      <c r="Q31" s="367"/>
      <c r="R31" s="367"/>
      <c r="S31" s="378"/>
      <c r="T31" s="366"/>
      <c r="U31" s="366"/>
      <c r="V31" s="366"/>
      <c r="W31" s="369"/>
      <c r="X31" s="369"/>
      <c r="Y31" s="369"/>
      <c r="Z31" s="369"/>
      <c r="AA31" s="367"/>
      <c r="AB31" s="366"/>
      <c r="AC31" s="367"/>
      <c r="AD31" s="367"/>
      <c r="AE31" s="367"/>
      <c r="AF31" s="366"/>
      <c r="AG31" s="367"/>
      <c r="AH31" s="368"/>
      <c r="AI31" s="368"/>
      <c r="AJ31" s="378"/>
    </row>
    <row r="32" spans="1:36" ht="53.1" customHeight="1" x14ac:dyDescent="0.25">
      <c r="A32" s="1"/>
      <c r="B32" s="367"/>
      <c r="C32" s="369"/>
      <c r="D32" s="369"/>
      <c r="E32" s="369"/>
      <c r="F32" s="369"/>
      <c r="G32" s="369"/>
      <c r="H32" s="369"/>
      <c r="I32" s="369"/>
      <c r="J32" s="124" t="s">
        <v>271</v>
      </c>
      <c r="K32" s="124" t="s">
        <v>272</v>
      </c>
      <c r="L32" s="124" t="s">
        <v>238</v>
      </c>
      <c r="M32" s="128">
        <v>566</v>
      </c>
      <c r="N32" s="369"/>
      <c r="O32" s="369"/>
      <c r="P32" s="367"/>
      <c r="Q32" s="367"/>
      <c r="R32" s="367"/>
      <c r="S32" s="378"/>
      <c r="T32" s="366"/>
      <c r="U32" s="366"/>
      <c r="V32" s="366"/>
      <c r="W32" s="369"/>
      <c r="X32" s="369"/>
      <c r="Y32" s="369"/>
      <c r="Z32" s="369"/>
      <c r="AA32" s="367"/>
      <c r="AB32" s="366"/>
      <c r="AC32" s="367"/>
      <c r="AD32" s="367"/>
      <c r="AE32" s="367"/>
      <c r="AF32" s="366"/>
      <c r="AG32" s="367"/>
      <c r="AH32" s="368"/>
      <c r="AI32" s="368"/>
      <c r="AJ32" s="378"/>
    </row>
    <row r="33" spans="1:36" ht="53.1" customHeight="1" x14ac:dyDescent="0.25">
      <c r="A33" s="1"/>
      <c r="B33" s="367"/>
      <c r="C33" s="369"/>
      <c r="D33" s="369"/>
      <c r="E33" s="369"/>
      <c r="F33" s="369"/>
      <c r="G33" s="369"/>
      <c r="H33" s="369"/>
      <c r="I33" s="369"/>
      <c r="J33" s="124" t="s">
        <v>273</v>
      </c>
      <c r="K33" s="124" t="s">
        <v>274</v>
      </c>
      <c r="L33" s="124" t="s">
        <v>238</v>
      </c>
      <c r="M33" s="128">
        <v>595</v>
      </c>
      <c r="N33" s="369"/>
      <c r="O33" s="369"/>
      <c r="P33" s="367"/>
      <c r="Q33" s="367"/>
      <c r="R33" s="367"/>
      <c r="S33" s="378"/>
      <c r="T33" s="366"/>
      <c r="U33" s="366"/>
      <c r="V33" s="366"/>
      <c r="W33" s="369"/>
      <c r="X33" s="369"/>
      <c r="Y33" s="369"/>
      <c r="Z33" s="369"/>
      <c r="AA33" s="367"/>
      <c r="AB33" s="366"/>
      <c r="AC33" s="367"/>
      <c r="AD33" s="367"/>
      <c r="AE33" s="367"/>
      <c r="AF33" s="366"/>
      <c r="AG33" s="367"/>
      <c r="AH33" s="368"/>
      <c r="AI33" s="368"/>
      <c r="AJ33" s="378"/>
    </row>
    <row r="34" spans="1:36" ht="53.1" customHeight="1" x14ac:dyDescent="0.25">
      <c r="A34" s="1"/>
      <c r="B34" s="357"/>
      <c r="C34" s="363"/>
      <c r="D34" s="363"/>
      <c r="E34" s="363"/>
      <c r="F34" s="363"/>
      <c r="G34" s="363"/>
      <c r="H34" s="363"/>
      <c r="I34" s="363"/>
      <c r="J34" s="124" t="s">
        <v>279</v>
      </c>
      <c r="K34" s="124" t="s">
        <v>280</v>
      </c>
      <c r="L34" s="124" t="s">
        <v>281</v>
      </c>
      <c r="M34" s="128">
        <v>70</v>
      </c>
      <c r="N34" s="363"/>
      <c r="O34" s="363"/>
      <c r="P34" s="357"/>
      <c r="Q34" s="357"/>
      <c r="R34" s="357"/>
      <c r="S34" s="379"/>
      <c r="T34" s="359"/>
      <c r="U34" s="359"/>
      <c r="V34" s="359"/>
      <c r="W34" s="363"/>
      <c r="X34" s="363"/>
      <c r="Y34" s="363"/>
      <c r="Z34" s="363"/>
      <c r="AA34" s="357"/>
      <c r="AB34" s="359"/>
      <c r="AC34" s="357"/>
      <c r="AD34" s="357"/>
      <c r="AE34" s="357"/>
      <c r="AF34" s="359"/>
      <c r="AG34" s="357"/>
      <c r="AH34" s="361"/>
      <c r="AI34" s="361"/>
      <c r="AJ34" s="379"/>
    </row>
    <row r="35" spans="1:36" ht="53.1" customHeight="1" x14ac:dyDescent="0.25">
      <c r="A35" s="1"/>
      <c r="B35" s="356" t="s">
        <v>296</v>
      </c>
      <c r="C35" s="420" t="s">
        <v>354</v>
      </c>
      <c r="D35" s="362" t="s">
        <v>258</v>
      </c>
      <c r="E35" s="362" t="s">
        <v>259</v>
      </c>
      <c r="F35" s="362" t="s">
        <v>354</v>
      </c>
      <c r="G35" s="362" t="s">
        <v>260</v>
      </c>
      <c r="H35" s="362" t="s">
        <v>83</v>
      </c>
      <c r="I35" s="362" t="s">
        <v>83</v>
      </c>
      <c r="J35" s="124" t="s">
        <v>261</v>
      </c>
      <c r="K35" s="124" t="s">
        <v>262</v>
      </c>
      <c r="L35" s="124" t="s">
        <v>263</v>
      </c>
      <c r="M35" s="124">
        <v>10.64</v>
      </c>
      <c r="N35" s="362" t="s">
        <v>264</v>
      </c>
      <c r="O35" s="362" t="s">
        <v>297</v>
      </c>
      <c r="P35" s="356" t="s">
        <v>169</v>
      </c>
      <c r="Q35" s="356" t="s">
        <v>89</v>
      </c>
      <c r="R35" s="356" t="s">
        <v>90</v>
      </c>
      <c r="S35" s="377" t="s">
        <v>170</v>
      </c>
      <c r="T35" s="358">
        <f>U35+U41</f>
        <v>7996058.7200000007</v>
      </c>
      <c r="U35" s="358">
        <v>5110706</v>
      </c>
      <c r="V35" s="358">
        <v>5110706</v>
      </c>
      <c r="W35" s="362" t="s">
        <v>171</v>
      </c>
      <c r="X35" s="362" t="s">
        <v>171</v>
      </c>
      <c r="Y35" s="362" t="s">
        <v>171</v>
      </c>
      <c r="Z35" s="362" t="s">
        <v>171</v>
      </c>
      <c r="AA35" s="356" t="s">
        <v>171</v>
      </c>
      <c r="AB35" s="358">
        <v>5233084</v>
      </c>
      <c r="AC35" s="356" t="s">
        <v>172</v>
      </c>
      <c r="AD35" s="356" t="s">
        <v>171</v>
      </c>
      <c r="AE35" s="356" t="s">
        <v>171</v>
      </c>
      <c r="AF35" s="358">
        <v>5110706</v>
      </c>
      <c r="AG35" s="356" t="s">
        <v>171</v>
      </c>
      <c r="AH35" s="360" t="s">
        <v>298</v>
      </c>
      <c r="AI35" s="360" t="s">
        <v>163</v>
      </c>
      <c r="AJ35" s="419">
        <v>45394</v>
      </c>
    </row>
    <row r="36" spans="1:36" ht="53.1" customHeight="1" x14ac:dyDescent="0.25">
      <c r="A36" s="1"/>
      <c r="B36" s="367"/>
      <c r="C36" s="421"/>
      <c r="D36" s="369"/>
      <c r="E36" s="369"/>
      <c r="F36" s="369"/>
      <c r="G36" s="369"/>
      <c r="H36" s="369"/>
      <c r="I36" s="369"/>
      <c r="J36" s="124" t="s">
        <v>266</v>
      </c>
      <c r="K36" s="124" t="s">
        <v>267</v>
      </c>
      <c r="L36" s="124" t="s">
        <v>263</v>
      </c>
      <c r="M36" s="124">
        <v>20.239999999999998</v>
      </c>
      <c r="N36" s="369"/>
      <c r="O36" s="369"/>
      <c r="P36" s="367"/>
      <c r="Q36" s="367"/>
      <c r="R36" s="367"/>
      <c r="S36" s="378"/>
      <c r="T36" s="366"/>
      <c r="U36" s="366"/>
      <c r="V36" s="366"/>
      <c r="W36" s="369"/>
      <c r="X36" s="369"/>
      <c r="Y36" s="369"/>
      <c r="Z36" s="369"/>
      <c r="AA36" s="367"/>
      <c r="AB36" s="366"/>
      <c r="AC36" s="367"/>
      <c r="AD36" s="367"/>
      <c r="AE36" s="367"/>
      <c r="AF36" s="366"/>
      <c r="AG36" s="367"/>
      <c r="AH36" s="368"/>
      <c r="AI36" s="368"/>
      <c r="AJ36" s="370"/>
    </row>
    <row r="37" spans="1:36" ht="53.1" customHeight="1" x14ac:dyDescent="0.25">
      <c r="A37" s="1"/>
      <c r="B37" s="367"/>
      <c r="C37" s="421"/>
      <c r="D37" s="369"/>
      <c r="E37" s="369"/>
      <c r="F37" s="369"/>
      <c r="G37" s="369"/>
      <c r="H37" s="369"/>
      <c r="I37" s="369"/>
      <c r="J37" s="124" t="s">
        <v>268</v>
      </c>
      <c r="K37" s="124" t="s">
        <v>269</v>
      </c>
      <c r="L37" s="124" t="s">
        <v>270</v>
      </c>
      <c r="M37" s="128">
        <v>1615</v>
      </c>
      <c r="N37" s="369"/>
      <c r="O37" s="369"/>
      <c r="P37" s="367"/>
      <c r="Q37" s="367"/>
      <c r="R37" s="367"/>
      <c r="S37" s="378"/>
      <c r="T37" s="366"/>
      <c r="U37" s="366"/>
      <c r="V37" s="366"/>
      <c r="W37" s="369"/>
      <c r="X37" s="369"/>
      <c r="Y37" s="369"/>
      <c r="Z37" s="369"/>
      <c r="AA37" s="367"/>
      <c r="AB37" s="366"/>
      <c r="AC37" s="367"/>
      <c r="AD37" s="367"/>
      <c r="AE37" s="367"/>
      <c r="AF37" s="366"/>
      <c r="AG37" s="367"/>
      <c r="AH37" s="368"/>
      <c r="AI37" s="368"/>
      <c r="AJ37" s="370"/>
    </row>
    <row r="38" spans="1:36" ht="53.1" customHeight="1" x14ac:dyDescent="0.25">
      <c r="A38" s="1"/>
      <c r="B38" s="367"/>
      <c r="C38" s="421"/>
      <c r="D38" s="369"/>
      <c r="E38" s="369"/>
      <c r="F38" s="369"/>
      <c r="G38" s="369"/>
      <c r="H38" s="369"/>
      <c r="I38" s="369"/>
      <c r="J38" s="124" t="s">
        <v>271</v>
      </c>
      <c r="K38" s="124" t="s">
        <v>272</v>
      </c>
      <c r="L38" s="124" t="s">
        <v>238</v>
      </c>
      <c r="M38" s="128">
        <v>3055</v>
      </c>
      <c r="N38" s="369"/>
      <c r="O38" s="369"/>
      <c r="P38" s="367"/>
      <c r="Q38" s="367"/>
      <c r="R38" s="367"/>
      <c r="S38" s="378"/>
      <c r="T38" s="366"/>
      <c r="U38" s="366"/>
      <c r="V38" s="366"/>
      <c r="W38" s="369"/>
      <c r="X38" s="369"/>
      <c r="Y38" s="369"/>
      <c r="Z38" s="369"/>
      <c r="AA38" s="367"/>
      <c r="AB38" s="366"/>
      <c r="AC38" s="367"/>
      <c r="AD38" s="367"/>
      <c r="AE38" s="367"/>
      <c r="AF38" s="366"/>
      <c r="AG38" s="367"/>
      <c r="AH38" s="368"/>
      <c r="AI38" s="368"/>
      <c r="AJ38" s="370"/>
    </row>
    <row r="39" spans="1:36" ht="53.1" customHeight="1" x14ac:dyDescent="0.25">
      <c r="A39" s="1"/>
      <c r="B39" s="367"/>
      <c r="C39" s="421"/>
      <c r="D39" s="369"/>
      <c r="E39" s="369"/>
      <c r="F39" s="369"/>
      <c r="G39" s="369"/>
      <c r="H39" s="369"/>
      <c r="I39" s="369"/>
      <c r="J39" s="124" t="s">
        <v>273</v>
      </c>
      <c r="K39" s="124" t="s">
        <v>274</v>
      </c>
      <c r="L39" s="124" t="s">
        <v>238</v>
      </c>
      <c r="M39" s="128">
        <v>838</v>
      </c>
      <c r="N39" s="369"/>
      <c r="O39" s="369"/>
      <c r="P39" s="367"/>
      <c r="Q39" s="367"/>
      <c r="R39" s="367"/>
      <c r="S39" s="378"/>
      <c r="T39" s="366"/>
      <c r="U39" s="366"/>
      <c r="V39" s="366"/>
      <c r="W39" s="369"/>
      <c r="X39" s="369"/>
      <c r="Y39" s="369"/>
      <c r="Z39" s="369"/>
      <c r="AA39" s="367"/>
      <c r="AB39" s="366"/>
      <c r="AC39" s="367"/>
      <c r="AD39" s="367"/>
      <c r="AE39" s="367"/>
      <c r="AF39" s="366"/>
      <c r="AG39" s="367"/>
      <c r="AH39" s="368"/>
      <c r="AI39" s="368"/>
      <c r="AJ39" s="370"/>
    </row>
    <row r="40" spans="1:36" ht="53.1" customHeight="1" x14ac:dyDescent="0.25">
      <c r="A40" s="1"/>
      <c r="B40" s="367"/>
      <c r="C40" s="422"/>
      <c r="D40" s="363"/>
      <c r="E40" s="363"/>
      <c r="F40" s="363"/>
      <c r="G40" s="363"/>
      <c r="H40" s="363"/>
      <c r="I40" s="363"/>
      <c r="J40" s="124" t="s">
        <v>279</v>
      </c>
      <c r="K40" s="124" t="s">
        <v>280</v>
      </c>
      <c r="L40" s="124" t="s">
        <v>281</v>
      </c>
      <c r="M40" s="128">
        <v>760</v>
      </c>
      <c r="N40" s="363"/>
      <c r="O40" s="363"/>
      <c r="P40" s="357"/>
      <c r="Q40" s="357"/>
      <c r="R40" s="357"/>
      <c r="S40" s="379"/>
      <c r="T40" s="366"/>
      <c r="U40" s="359"/>
      <c r="V40" s="359"/>
      <c r="W40" s="363"/>
      <c r="X40" s="363"/>
      <c r="Y40" s="363"/>
      <c r="Z40" s="363"/>
      <c r="AA40" s="357"/>
      <c r="AB40" s="359"/>
      <c r="AC40" s="357"/>
      <c r="AD40" s="357"/>
      <c r="AE40" s="357"/>
      <c r="AF40" s="359"/>
      <c r="AG40" s="357"/>
      <c r="AH40" s="368"/>
      <c r="AI40" s="368"/>
      <c r="AJ40" s="370"/>
    </row>
    <row r="41" spans="1:36" s="219" customFormat="1" ht="53.1" customHeight="1" x14ac:dyDescent="0.25">
      <c r="A41" s="218"/>
      <c r="B41" s="367"/>
      <c r="C41" s="420" t="s">
        <v>299</v>
      </c>
      <c r="D41" s="362" t="s">
        <v>258</v>
      </c>
      <c r="E41" s="362" t="s">
        <v>259</v>
      </c>
      <c r="F41" s="362" t="s">
        <v>299</v>
      </c>
      <c r="G41" s="362" t="s">
        <v>260</v>
      </c>
      <c r="H41" s="362" t="s">
        <v>83</v>
      </c>
      <c r="I41" s="362" t="s">
        <v>83</v>
      </c>
      <c r="J41" s="124" t="s">
        <v>261</v>
      </c>
      <c r="K41" s="124" t="s">
        <v>262</v>
      </c>
      <c r="L41" s="124" t="s">
        <v>263</v>
      </c>
      <c r="M41" s="124">
        <v>16.22</v>
      </c>
      <c r="N41" s="362" t="s">
        <v>264</v>
      </c>
      <c r="O41" s="362" t="s">
        <v>300</v>
      </c>
      <c r="P41" s="356" t="s">
        <v>169</v>
      </c>
      <c r="Q41" s="356" t="s">
        <v>89</v>
      </c>
      <c r="R41" s="356" t="s">
        <v>90</v>
      </c>
      <c r="S41" s="377" t="s">
        <v>170</v>
      </c>
      <c r="T41" s="366"/>
      <c r="U41" s="358">
        <v>2885352.72</v>
      </c>
      <c r="V41" s="358">
        <v>2885352.72</v>
      </c>
      <c r="W41" s="362" t="s">
        <v>171</v>
      </c>
      <c r="X41" s="362" t="s">
        <v>171</v>
      </c>
      <c r="Y41" s="362" t="s">
        <v>171</v>
      </c>
      <c r="Z41" s="362" t="s">
        <v>171</v>
      </c>
      <c r="AA41" s="356" t="s">
        <v>171</v>
      </c>
      <c r="AB41" s="358">
        <v>2902207.42</v>
      </c>
      <c r="AC41" s="356" t="s">
        <v>172</v>
      </c>
      <c r="AD41" s="356" t="s">
        <v>171</v>
      </c>
      <c r="AE41" s="356" t="s">
        <v>171</v>
      </c>
      <c r="AF41" s="358">
        <v>2885352.72</v>
      </c>
      <c r="AG41" s="356" t="s">
        <v>171</v>
      </c>
      <c r="AH41" s="368"/>
      <c r="AI41" s="368"/>
      <c r="AJ41" s="370"/>
    </row>
    <row r="42" spans="1:36" ht="53.1" customHeight="1" x14ac:dyDescent="0.25">
      <c r="A42" s="1"/>
      <c r="B42" s="367"/>
      <c r="C42" s="421"/>
      <c r="D42" s="369"/>
      <c r="E42" s="369"/>
      <c r="F42" s="369"/>
      <c r="G42" s="369"/>
      <c r="H42" s="369"/>
      <c r="I42" s="369"/>
      <c r="J42" s="124" t="s">
        <v>266</v>
      </c>
      <c r="K42" s="124" t="s">
        <v>267</v>
      </c>
      <c r="L42" s="124" t="s">
        <v>263</v>
      </c>
      <c r="M42" s="124">
        <v>20.149999999999999</v>
      </c>
      <c r="N42" s="369"/>
      <c r="O42" s="369"/>
      <c r="P42" s="367"/>
      <c r="Q42" s="367"/>
      <c r="R42" s="367"/>
      <c r="S42" s="378"/>
      <c r="T42" s="366"/>
      <c r="U42" s="366"/>
      <c r="V42" s="366"/>
      <c r="W42" s="369"/>
      <c r="X42" s="369"/>
      <c r="Y42" s="369"/>
      <c r="Z42" s="369"/>
      <c r="AA42" s="367"/>
      <c r="AB42" s="366"/>
      <c r="AC42" s="367"/>
      <c r="AD42" s="367"/>
      <c r="AE42" s="367"/>
      <c r="AF42" s="366"/>
      <c r="AG42" s="367"/>
      <c r="AH42" s="368"/>
      <c r="AI42" s="368"/>
      <c r="AJ42" s="370"/>
    </row>
    <row r="43" spans="1:36" ht="53.1" customHeight="1" x14ac:dyDescent="0.25">
      <c r="A43" s="1"/>
      <c r="B43" s="367"/>
      <c r="C43" s="421"/>
      <c r="D43" s="369"/>
      <c r="E43" s="369"/>
      <c r="F43" s="369"/>
      <c r="G43" s="369"/>
      <c r="H43" s="369"/>
      <c r="I43" s="369"/>
      <c r="J43" s="124" t="s">
        <v>268</v>
      </c>
      <c r="K43" s="124" t="s">
        <v>269</v>
      </c>
      <c r="L43" s="124" t="s">
        <v>270</v>
      </c>
      <c r="M43" s="128">
        <v>430</v>
      </c>
      <c r="N43" s="369"/>
      <c r="O43" s="369"/>
      <c r="P43" s="367"/>
      <c r="Q43" s="367"/>
      <c r="R43" s="367"/>
      <c r="S43" s="378"/>
      <c r="T43" s="366"/>
      <c r="U43" s="366"/>
      <c r="V43" s="366"/>
      <c r="W43" s="369"/>
      <c r="X43" s="369"/>
      <c r="Y43" s="369"/>
      <c r="Z43" s="369"/>
      <c r="AA43" s="367"/>
      <c r="AB43" s="366"/>
      <c r="AC43" s="367"/>
      <c r="AD43" s="367"/>
      <c r="AE43" s="367"/>
      <c r="AF43" s="366"/>
      <c r="AG43" s="367"/>
      <c r="AH43" s="368"/>
      <c r="AI43" s="368"/>
      <c r="AJ43" s="370"/>
    </row>
    <row r="44" spans="1:36" ht="53.1" customHeight="1" x14ac:dyDescent="0.25">
      <c r="A44" s="1"/>
      <c r="B44" s="367"/>
      <c r="C44" s="421"/>
      <c r="D44" s="369"/>
      <c r="E44" s="369"/>
      <c r="F44" s="369"/>
      <c r="G44" s="369"/>
      <c r="H44" s="369"/>
      <c r="I44" s="369"/>
      <c r="J44" s="124" t="s">
        <v>271</v>
      </c>
      <c r="K44" s="124" t="s">
        <v>272</v>
      </c>
      <c r="L44" s="124" t="s">
        <v>238</v>
      </c>
      <c r="M44" s="128">
        <v>780</v>
      </c>
      <c r="N44" s="369"/>
      <c r="O44" s="369"/>
      <c r="P44" s="367"/>
      <c r="Q44" s="367"/>
      <c r="R44" s="367"/>
      <c r="S44" s="378"/>
      <c r="T44" s="366"/>
      <c r="U44" s="366"/>
      <c r="V44" s="366"/>
      <c r="W44" s="369"/>
      <c r="X44" s="369"/>
      <c r="Y44" s="369"/>
      <c r="Z44" s="369"/>
      <c r="AA44" s="367"/>
      <c r="AB44" s="366"/>
      <c r="AC44" s="367"/>
      <c r="AD44" s="367"/>
      <c r="AE44" s="367"/>
      <c r="AF44" s="366"/>
      <c r="AG44" s="367"/>
      <c r="AH44" s="368"/>
      <c r="AI44" s="368"/>
      <c r="AJ44" s="370"/>
    </row>
    <row r="45" spans="1:36" ht="53.1" customHeight="1" x14ac:dyDescent="0.25">
      <c r="A45" s="1"/>
      <c r="B45" s="357"/>
      <c r="C45" s="422"/>
      <c r="D45" s="363"/>
      <c r="E45" s="363"/>
      <c r="F45" s="363"/>
      <c r="G45" s="363"/>
      <c r="H45" s="363"/>
      <c r="I45" s="363"/>
      <c r="J45" s="124" t="s">
        <v>273</v>
      </c>
      <c r="K45" s="124" t="s">
        <v>274</v>
      </c>
      <c r="L45" s="124" t="s">
        <v>238</v>
      </c>
      <c r="M45" s="128">
        <v>780</v>
      </c>
      <c r="N45" s="363"/>
      <c r="O45" s="363"/>
      <c r="P45" s="357"/>
      <c r="Q45" s="357"/>
      <c r="R45" s="357"/>
      <c r="S45" s="379"/>
      <c r="T45" s="359"/>
      <c r="U45" s="359"/>
      <c r="V45" s="359"/>
      <c r="W45" s="363"/>
      <c r="X45" s="363"/>
      <c r="Y45" s="363"/>
      <c r="Z45" s="363"/>
      <c r="AA45" s="357"/>
      <c r="AB45" s="359"/>
      <c r="AC45" s="357"/>
      <c r="AD45" s="357"/>
      <c r="AE45" s="357"/>
      <c r="AF45" s="359"/>
      <c r="AG45" s="357"/>
      <c r="AH45" s="361"/>
      <c r="AI45" s="361"/>
      <c r="AJ45" s="365"/>
    </row>
    <row r="46" spans="1:36" ht="63.75" x14ac:dyDescent="0.25">
      <c r="A46" s="1"/>
      <c r="B46" s="350" t="s">
        <v>368</v>
      </c>
      <c r="C46" s="350" t="s">
        <v>369</v>
      </c>
      <c r="D46" s="341" t="s">
        <v>370</v>
      </c>
      <c r="E46" s="341" t="s">
        <v>371</v>
      </c>
      <c r="F46" s="344" t="s">
        <v>369</v>
      </c>
      <c r="G46" s="341" t="s">
        <v>372</v>
      </c>
      <c r="H46" s="341" t="s">
        <v>83</v>
      </c>
      <c r="I46" s="341" t="s">
        <v>83</v>
      </c>
      <c r="J46" s="147" t="s">
        <v>373</v>
      </c>
      <c r="K46" s="147" t="s">
        <v>374</v>
      </c>
      <c r="L46" s="147" t="s">
        <v>375</v>
      </c>
      <c r="M46" s="148">
        <v>787154</v>
      </c>
      <c r="N46" s="341" t="s">
        <v>86</v>
      </c>
      <c r="O46" s="341" t="s">
        <v>105</v>
      </c>
      <c r="P46" s="335" t="s">
        <v>169</v>
      </c>
      <c r="Q46" s="335" t="s">
        <v>89</v>
      </c>
      <c r="R46" s="335" t="s">
        <v>90</v>
      </c>
      <c r="S46" s="347" t="s">
        <v>170</v>
      </c>
      <c r="T46" s="338">
        <v>759577</v>
      </c>
      <c r="U46" s="338">
        <v>759577</v>
      </c>
      <c r="V46" s="338">
        <v>759577</v>
      </c>
      <c r="W46" s="341" t="s">
        <v>171</v>
      </c>
      <c r="X46" s="341" t="s">
        <v>171</v>
      </c>
      <c r="Y46" s="341" t="s">
        <v>171</v>
      </c>
      <c r="Z46" s="341" t="s">
        <v>171</v>
      </c>
      <c r="AA46" s="344" t="s">
        <v>171</v>
      </c>
      <c r="AB46" s="338">
        <v>134043</v>
      </c>
      <c r="AC46" s="335" t="s">
        <v>172</v>
      </c>
      <c r="AD46" s="335" t="s">
        <v>171</v>
      </c>
      <c r="AE46" s="335" t="s">
        <v>171</v>
      </c>
      <c r="AF46" s="338">
        <v>759577</v>
      </c>
      <c r="AG46" s="335" t="s">
        <v>171</v>
      </c>
      <c r="AH46" s="416" t="s">
        <v>164</v>
      </c>
      <c r="AI46" s="329" t="s">
        <v>301</v>
      </c>
      <c r="AJ46" s="381">
        <v>45532</v>
      </c>
    </row>
    <row r="47" spans="1:36" ht="51" x14ac:dyDescent="0.25">
      <c r="A47" s="1"/>
      <c r="B47" s="351"/>
      <c r="C47" s="351"/>
      <c r="D47" s="342"/>
      <c r="E47" s="342"/>
      <c r="F47" s="345"/>
      <c r="G47" s="342"/>
      <c r="H47" s="342"/>
      <c r="I47" s="342"/>
      <c r="J47" s="147" t="s">
        <v>376</v>
      </c>
      <c r="K47" s="147" t="s">
        <v>377</v>
      </c>
      <c r="L47" s="147" t="s">
        <v>378</v>
      </c>
      <c r="M47" s="147">
        <v>871</v>
      </c>
      <c r="N47" s="342"/>
      <c r="O47" s="342"/>
      <c r="P47" s="336"/>
      <c r="Q47" s="336"/>
      <c r="R47" s="336"/>
      <c r="S47" s="348"/>
      <c r="T47" s="339"/>
      <c r="U47" s="339"/>
      <c r="V47" s="339"/>
      <c r="W47" s="342"/>
      <c r="X47" s="342"/>
      <c r="Y47" s="342"/>
      <c r="Z47" s="342"/>
      <c r="AA47" s="345"/>
      <c r="AB47" s="339"/>
      <c r="AC47" s="336"/>
      <c r="AD47" s="336"/>
      <c r="AE47" s="336"/>
      <c r="AF47" s="339"/>
      <c r="AG47" s="336"/>
      <c r="AH47" s="417"/>
      <c r="AI47" s="330"/>
      <c r="AJ47" s="382"/>
    </row>
    <row r="48" spans="1:36" ht="89.25" x14ac:dyDescent="0.25">
      <c r="A48" s="1"/>
      <c r="B48" s="352"/>
      <c r="C48" s="352"/>
      <c r="D48" s="343"/>
      <c r="E48" s="343"/>
      <c r="F48" s="346"/>
      <c r="G48" s="343"/>
      <c r="H48" s="343"/>
      <c r="I48" s="343"/>
      <c r="J48" s="147" t="s">
        <v>379</v>
      </c>
      <c r="K48" s="147" t="s">
        <v>380</v>
      </c>
      <c r="L48" s="147" t="s">
        <v>97</v>
      </c>
      <c r="M48" s="147">
        <v>1</v>
      </c>
      <c r="N48" s="343"/>
      <c r="O48" s="343"/>
      <c r="P48" s="337"/>
      <c r="Q48" s="337"/>
      <c r="R48" s="337"/>
      <c r="S48" s="349"/>
      <c r="T48" s="340"/>
      <c r="U48" s="340"/>
      <c r="V48" s="340"/>
      <c r="W48" s="343"/>
      <c r="X48" s="343"/>
      <c r="Y48" s="343"/>
      <c r="Z48" s="343"/>
      <c r="AA48" s="346"/>
      <c r="AB48" s="340"/>
      <c r="AC48" s="337"/>
      <c r="AD48" s="337"/>
      <c r="AE48" s="337"/>
      <c r="AF48" s="340"/>
      <c r="AG48" s="337"/>
      <c r="AH48" s="418"/>
      <c r="AI48" s="331"/>
      <c r="AJ48" s="382"/>
    </row>
    <row r="49" spans="1:36" ht="62.45" customHeight="1" x14ac:dyDescent="0.25">
      <c r="A49" s="1"/>
      <c r="B49" s="344" t="s">
        <v>381</v>
      </c>
      <c r="C49" s="341" t="s">
        <v>382</v>
      </c>
      <c r="D49" s="341" t="s">
        <v>370</v>
      </c>
      <c r="E49" s="341" t="s">
        <v>371</v>
      </c>
      <c r="F49" s="341" t="s">
        <v>382</v>
      </c>
      <c r="G49" s="341" t="s">
        <v>372</v>
      </c>
      <c r="H49" s="341" t="s">
        <v>83</v>
      </c>
      <c r="I49" s="341" t="s">
        <v>83</v>
      </c>
      <c r="J49" s="147" t="s">
        <v>373</v>
      </c>
      <c r="K49" s="147" t="s">
        <v>374</v>
      </c>
      <c r="L49" s="147" t="s">
        <v>375</v>
      </c>
      <c r="M49" s="148">
        <v>80000</v>
      </c>
      <c r="N49" s="341" t="s">
        <v>86</v>
      </c>
      <c r="O49" s="341" t="s">
        <v>102</v>
      </c>
      <c r="P49" s="335" t="s">
        <v>169</v>
      </c>
      <c r="Q49" s="335" t="s">
        <v>89</v>
      </c>
      <c r="R49" s="335" t="s">
        <v>90</v>
      </c>
      <c r="S49" s="347" t="s">
        <v>170</v>
      </c>
      <c r="T49" s="338">
        <v>81855</v>
      </c>
      <c r="U49" s="338">
        <v>81855</v>
      </c>
      <c r="V49" s="338">
        <v>81855</v>
      </c>
      <c r="W49" s="341" t="s">
        <v>171</v>
      </c>
      <c r="X49" s="341" t="s">
        <v>171</v>
      </c>
      <c r="Y49" s="341" t="s">
        <v>171</v>
      </c>
      <c r="Z49" s="341" t="s">
        <v>171</v>
      </c>
      <c r="AA49" s="344" t="s">
        <v>171</v>
      </c>
      <c r="AB49" s="338">
        <v>14445</v>
      </c>
      <c r="AC49" s="335" t="s">
        <v>172</v>
      </c>
      <c r="AD49" s="335" t="s">
        <v>171</v>
      </c>
      <c r="AE49" s="335" t="s">
        <v>171</v>
      </c>
      <c r="AF49" s="338">
        <v>81855</v>
      </c>
      <c r="AG49" s="335" t="s">
        <v>171</v>
      </c>
      <c r="AH49" s="329" t="s">
        <v>383</v>
      </c>
      <c r="AI49" s="329" t="s">
        <v>301</v>
      </c>
      <c r="AJ49" s="381">
        <v>45597</v>
      </c>
    </row>
    <row r="50" spans="1:36" ht="51" x14ac:dyDescent="0.25">
      <c r="A50" s="1"/>
      <c r="B50" s="345"/>
      <c r="C50" s="342"/>
      <c r="D50" s="342"/>
      <c r="E50" s="342"/>
      <c r="F50" s="342"/>
      <c r="G50" s="342"/>
      <c r="H50" s="342"/>
      <c r="I50" s="342"/>
      <c r="J50" s="147" t="s">
        <v>376</v>
      </c>
      <c r="K50" s="147" t="s">
        <v>377</v>
      </c>
      <c r="L50" s="147" t="s">
        <v>378</v>
      </c>
      <c r="M50" s="149">
        <v>60</v>
      </c>
      <c r="N50" s="342"/>
      <c r="O50" s="342"/>
      <c r="P50" s="336"/>
      <c r="Q50" s="336"/>
      <c r="R50" s="336"/>
      <c r="S50" s="348"/>
      <c r="T50" s="339"/>
      <c r="U50" s="339"/>
      <c r="V50" s="339"/>
      <c r="W50" s="342"/>
      <c r="X50" s="342"/>
      <c r="Y50" s="342"/>
      <c r="Z50" s="342"/>
      <c r="AA50" s="345"/>
      <c r="AB50" s="339"/>
      <c r="AC50" s="336"/>
      <c r="AD50" s="336"/>
      <c r="AE50" s="336"/>
      <c r="AF50" s="339"/>
      <c r="AG50" s="336"/>
      <c r="AH50" s="330"/>
      <c r="AI50" s="330"/>
      <c r="AJ50" s="382"/>
    </row>
    <row r="51" spans="1:36" ht="89.25" x14ac:dyDescent="0.25">
      <c r="A51" s="1"/>
      <c r="B51" s="346"/>
      <c r="C51" s="343"/>
      <c r="D51" s="343"/>
      <c r="E51" s="343"/>
      <c r="F51" s="343"/>
      <c r="G51" s="343"/>
      <c r="H51" s="343"/>
      <c r="I51" s="343"/>
      <c r="J51" s="147" t="s">
        <v>379</v>
      </c>
      <c r="K51" s="147" t="s">
        <v>380</v>
      </c>
      <c r="L51" s="147" t="s">
        <v>97</v>
      </c>
      <c r="M51" s="147">
        <v>1</v>
      </c>
      <c r="N51" s="343"/>
      <c r="O51" s="343"/>
      <c r="P51" s="337"/>
      <c r="Q51" s="337"/>
      <c r="R51" s="337"/>
      <c r="S51" s="349"/>
      <c r="T51" s="340"/>
      <c r="U51" s="340"/>
      <c r="V51" s="340"/>
      <c r="W51" s="343"/>
      <c r="X51" s="343"/>
      <c r="Y51" s="343"/>
      <c r="Z51" s="343"/>
      <c r="AA51" s="346"/>
      <c r="AB51" s="340"/>
      <c r="AC51" s="337"/>
      <c r="AD51" s="337"/>
      <c r="AE51" s="337"/>
      <c r="AF51" s="340"/>
      <c r="AG51" s="337"/>
      <c r="AH51" s="331"/>
      <c r="AI51" s="331"/>
      <c r="AJ51" s="383"/>
    </row>
    <row r="52" spans="1:36" ht="63.75" x14ac:dyDescent="0.25">
      <c r="A52" s="1"/>
      <c r="B52" s="335" t="s">
        <v>384</v>
      </c>
      <c r="C52" s="341" t="s">
        <v>385</v>
      </c>
      <c r="D52" s="341" t="s">
        <v>370</v>
      </c>
      <c r="E52" s="341" t="s">
        <v>371</v>
      </c>
      <c r="F52" s="341" t="s">
        <v>385</v>
      </c>
      <c r="G52" s="341" t="s">
        <v>372</v>
      </c>
      <c r="H52" s="341" t="s">
        <v>83</v>
      </c>
      <c r="I52" s="341" t="s">
        <v>83</v>
      </c>
      <c r="J52" s="147" t="s">
        <v>373</v>
      </c>
      <c r="K52" s="147" t="s">
        <v>374</v>
      </c>
      <c r="L52" s="147" t="s">
        <v>375</v>
      </c>
      <c r="M52" s="148">
        <v>860000</v>
      </c>
      <c r="N52" s="341" t="s">
        <v>264</v>
      </c>
      <c r="O52" s="341" t="s">
        <v>386</v>
      </c>
      <c r="P52" s="335" t="s">
        <v>169</v>
      </c>
      <c r="Q52" s="335" t="s">
        <v>89</v>
      </c>
      <c r="R52" s="335" t="s">
        <v>90</v>
      </c>
      <c r="S52" s="347" t="s">
        <v>170</v>
      </c>
      <c r="T52" s="338">
        <v>765000</v>
      </c>
      <c r="U52" s="338">
        <v>765000</v>
      </c>
      <c r="V52" s="338">
        <v>765000</v>
      </c>
      <c r="W52" s="341" t="s">
        <v>171</v>
      </c>
      <c r="X52" s="341" t="s">
        <v>171</v>
      </c>
      <c r="Y52" s="341" t="s">
        <v>171</v>
      </c>
      <c r="Z52" s="341" t="s">
        <v>171</v>
      </c>
      <c r="AA52" s="344" t="s">
        <v>171</v>
      </c>
      <c r="AB52" s="338">
        <v>135000</v>
      </c>
      <c r="AC52" s="335" t="s">
        <v>172</v>
      </c>
      <c r="AD52" s="335" t="s">
        <v>171</v>
      </c>
      <c r="AE52" s="335" t="s">
        <v>171</v>
      </c>
      <c r="AF52" s="338">
        <v>765000</v>
      </c>
      <c r="AG52" s="335" t="s">
        <v>171</v>
      </c>
      <c r="AH52" s="416" t="s">
        <v>307</v>
      </c>
      <c r="AI52" s="416" t="s">
        <v>392</v>
      </c>
      <c r="AJ52" s="381">
        <v>45427</v>
      </c>
    </row>
    <row r="53" spans="1:36" ht="51" x14ac:dyDescent="0.25">
      <c r="A53" s="1"/>
      <c r="B53" s="336"/>
      <c r="C53" s="342"/>
      <c r="D53" s="342"/>
      <c r="E53" s="342"/>
      <c r="F53" s="342"/>
      <c r="G53" s="342"/>
      <c r="H53" s="342"/>
      <c r="I53" s="342"/>
      <c r="J53" s="147" t="s">
        <v>376</v>
      </c>
      <c r="K53" s="147" t="s">
        <v>377</v>
      </c>
      <c r="L53" s="147" t="s">
        <v>378</v>
      </c>
      <c r="M53" s="149">
        <v>200</v>
      </c>
      <c r="N53" s="342"/>
      <c r="O53" s="342"/>
      <c r="P53" s="336"/>
      <c r="Q53" s="336"/>
      <c r="R53" s="336"/>
      <c r="S53" s="348"/>
      <c r="T53" s="339"/>
      <c r="U53" s="339"/>
      <c r="V53" s="339"/>
      <c r="W53" s="342"/>
      <c r="X53" s="342"/>
      <c r="Y53" s="342"/>
      <c r="Z53" s="342"/>
      <c r="AA53" s="345"/>
      <c r="AB53" s="339"/>
      <c r="AC53" s="336"/>
      <c r="AD53" s="336"/>
      <c r="AE53" s="336"/>
      <c r="AF53" s="339"/>
      <c r="AG53" s="336"/>
      <c r="AH53" s="417"/>
      <c r="AI53" s="417"/>
      <c r="AJ53" s="382"/>
    </row>
    <row r="54" spans="1:36" ht="89.25" x14ac:dyDescent="0.25">
      <c r="A54" s="1"/>
      <c r="B54" s="337"/>
      <c r="C54" s="343"/>
      <c r="D54" s="343"/>
      <c r="E54" s="343"/>
      <c r="F54" s="343"/>
      <c r="G54" s="343"/>
      <c r="H54" s="343"/>
      <c r="I54" s="343"/>
      <c r="J54" s="147" t="s">
        <v>379</v>
      </c>
      <c r="K54" s="147" t="s">
        <v>380</v>
      </c>
      <c r="L54" s="147" t="s">
        <v>97</v>
      </c>
      <c r="M54" s="147">
        <v>1</v>
      </c>
      <c r="N54" s="343"/>
      <c r="O54" s="343"/>
      <c r="P54" s="337"/>
      <c r="Q54" s="337"/>
      <c r="R54" s="337"/>
      <c r="S54" s="349"/>
      <c r="T54" s="340"/>
      <c r="U54" s="340"/>
      <c r="V54" s="340"/>
      <c r="W54" s="343"/>
      <c r="X54" s="343"/>
      <c r="Y54" s="343"/>
      <c r="Z54" s="343"/>
      <c r="AA54" s="346"/>
      <c r="AB54" s="340"/>
      <c r="AC54" s="337"/>
      <c r="AD54" s="337"/>
      <c r="AE54" s="337"/>
      <c r="AF54" s="340"/>
      <c r="AG54" s="337"/>
      <c r="AH54" s="418"/>
      <c r="AI54" s="418"/>
      <c r="AJ54" s="383"/>
    </row>
    <row r="55" spans="1:36" ht="63.75" x14ac:dyDescent="0.25">
      <c r="A55" s="1"/>
      <c r="B55" s="344" t="s">
        <v>387</v>
      </c>
      <c r="C55" s="341" t="s">
        <v>388</v>
      </c>
      <c r="D55" s="341" t="s">
        <v>370</v>
      </c>
      <c r="E55" s="341" t="s">
        <v>371</v>
      </c>
      <c r="F55" s="341" t="s">
        <v>388</v>
      </c>
      <c r="G55" s="341" t="s">
        <v>372</v>
      </c>
      <c r="H55" s="341" t="s">
        <v>83</v>
      </c>
      <c r="I55" s="341" t="s">
        <v>83</v>
      </c>
      <c r="J55" s="147" t="s">
        <v>373</v>
      </c>
      <c r="K55" s="147" t="s">
        <v>374</v>
      </c>
      <c r="L55" s="147" t="s">
        <v>375</v>
      </c>
      <c r="M55" s="148">
        <v>928300</v>
      </c>
      <c r="N55" s="341" t="s">
        <v>86</v>
      </c>
      <c r="O55" s="341" t="s">
        <v>111</v>
      </c>
      <c r="P55" s="335" t="s">
        <v>169</v>
      </c>
      <c r="Q55" s="335" t="s">
        <v>89</v>
      </c>
      <c r="R55" s="335" t="s">
        <v>90</v>
      </c>
      <c r="S55" s="347" t="s">
        <v>170</v>
      </c>
      <c r="T55" s="338">
        <v>833000</v>
      </c>
      <c r="U55" s="338">
        <v>833000</v>
      </c>
      <c r="V55" s="338">
        <v>833000</v>
      </c>
      <c r="W55" s="341" t="s">
        <v>171</v>
      </c>
      <c r="X55" s="341" t="s">
        <v>171</v>
      </c>
      <c r="Y55" s="341" t="s">
        <v>171</v>
      </c>
      <c r="Z55" s="341" t="s">
        <v>171</v>
      </c>
      <c r="AA55" s="344" t="s">
        <v>171</v>
      </c>
      <c r="AB55" s="338">
        <v>147000</v>
      </c>
      <c r="AC55" s="335" t="s">
        <v>172</v>
      </c>
      <c r="AD55" s="335" t="s">
        <v>171</v>
      </c>
      <c r="AE55" s="335" t="s">
        <v>171</v>
      </c>
      <c r="AF55" s="338">
        <v>833000</v>
      </c>
      <c r="AG55" s="335" t="s">
        <v>171</v>
      </c>
      <c r="AH55" s="329" t="s">
        <v>290</v>
      </c>
      <c r="AI55" s="329" t="s">
        <v>422</v>
      </c>
      <c r="AJ55" s="381">
        <v>45716</v>
      </c>
    </row>
    <row r="56" spans="1:36" ht="51" x14ac:dyDescent="0.25">
      <c r="A56" s="1"/>
      <c r="B56" s="345"/>
      <c r="C56" s="342"/>
      <c r="D56" s="342"/>
      <c r="E56" s="342"/>
      <c r="F56" s="342"/>
      <c r="G56" s="342"/>
      <c r="H56" s="342"/>
      <c r="I56" s="342"/>
      <c r="J56" s="147" t="s">
        <v>376</v>
      </c>
      <c r="K56" s="147" t="s">
        <v>377</v>
      </c>
      <c r="L56" s="147" t="s">
        <v>378</v>
      </c>
      <c r="M56" s="149">
        <v>450</v>
      </c>
      <c r="N56" s="342"/>
      <c r="O56" s="342"/>
      <c r="P56" s="336"/>
      <c r="Q56" s="336"/>
      <c r="R56" s="336"/>
      <c r="S56" s="348"/>
      <c r="T56" s="339"/>
      <c r="U56" s="339"/>
      <c r="V56" s="339"/>
      <c r="W56" s="342"/>
      <c r="X56" s="342"/>
      <c r="Y56" s="342"/>
      <c r="Z56" s="342"/>
      <c r="AA56" s="345"/>
      <c r="AB56" s="339"/>
      <c r="AC56" s="336"/>
      <c r="AD56" s="336"/>
      <c r="AE56" s="336"/>
      <c r="AF56" s="339"/>
      <c r="AG56" s="336"/>
      <c r="AH56" s="330"/>
      <c r="AI56" s="330"/>
      <c r="AJ56" s="382"/>
    </row>
    <row r="57" spans="1:36" ht="89.25" x14ac:dyDescent="0.25">
      <c r="A57" s="1"/>
      <c r="B57" s="346"/>
      <c r="C57" s="343"/>
      <c r="D57" s="343"/>
      <c r="E57" s="343"/>
      <c r="F57" s="343"/>
      <c r="G57" s="343"/>
      <c r="H57" s="343"/>
      <c r="I57" s="343"/>
      <c r="J57" s="147" t="s">
        <v>379</v>
      </c>
      <c r="K57" s="147" t="s">
        <v>380</v>
      </c>
      <c r="L57" s="147" t="s">
        <v>97</v>
      </c>
      <c r="M57" s="147">
        <v>1</v>
      </c>
      <c r="N57" s="343"/>
      <c r="O57" s="343"/>
      <c r="P57" s="337"/>
      <c r="Q57" s="337"/>
      <c r="R57" s="337"/>
      <c r="S57" s="349"/>
      <c r="T57" s="340"/>
      <c r="U57" s="340"/>
      <c r="V57" s="340"/>
      <c r="W57" s="343"/>
      <c r="X57" s="343"/>
      <c r="Y57" s="343"/>
      <c r="Z57" s="343"/>
      <c r="AA57" s="346"/>
      <c r="AB57" s="340"/>
      <c r="AC57" s="337"/>
      <c r="AD57" s="337"/>
      <c r="AE57" s="337"/>
      <c r="AF57" s="340"/>
      <c r="AG57" s="337"/>
      <c r="AH57" s="331"/>
      <c r="AI57" s="331"/>
      <c r="AJ57" s="383"/>
    </row>
    <row r="58" spans="1:36" ht="63.75" x14ac:dyDescent="0.25">
      <c r="A58" s="1"/>
      <c r="B58" s="344" t="s">
        <v>389</v>
      </c>
      <c r="C58" s="341" t="s">
        <v>390</v>
      </c>
      <c r="D58" s="341" t="s">
        <v>370</v>
      </c>
      <c r="E58" s="341" t="s">
        <v>371</v>
      </c>
      <c r="F58" s="341" t="s">
        <v>390</v>
      </c>
      <c r="G58" s="341" t="s">
        <v>372</v>
      </c>
      <c r="H58" s="341" t="s">
        <v>83</v>
      </c>
      <c r="I58" s="341" t="s">
        <v>83</v>
      </c>
      <c r="J58" s="147" t="s">
        <v>373</v>
      </c>
      <c r="K58" s="147" t="s">
        <v>374</v>
      </c>
      <c r="L58" s="147" t="s">
        <v>375</v>
      </c>
      <c r="M58" s="148">
        <v>92517</v>
      </c>
      <c r="N58" s="341" t="s">
        <v>86</v>
      </c>
      <c r="O58" s="341" t="s">
        <v>123</v>
      </c>
      <c r="P58" s="335" t="s">
        <v>169</v>
      </c>
      <c r="Q58" s="335" t="s">
        <v>89</v>
      </c>
      <c r="R58" s="335" t="s">
        <v>90</v>
      </c>
      <c r="S58" s="347" t="s">
        <v>170</v>
      </c>
      <c r="T58" s="338">
        <v>80000</v>
      </c>
      <c r="U58" s="338">
        <v>80000</v>
      </c>
      <c r="V58" s="338">
        <v>80000</v>
      </c>
      <c r="W58" s="341" t="s">
        <v>171</v>
      </c>
      <c r="X58" s="341" t="s">
        <v>171</v>
      </c>
      <c r="Y58" s="341" t="s">
        <v>171</v>
      </c>
      <c r="Z58" s="341" t="s">
        <v>171</v>
      </c>
      <c r="AA58" s="344" t="s">
        <v>171</v>
      </c>
      <c r="AB58" s="338">
        <v>14117.65</v>
      </c>
      <c r="AC58" s="335" t="s">
        <v>172</v>
      </c>
      <c r="AD58" s="335" t="s">
        <v>171</v>
      </c>
      <c r="AE58" s="335" t="s">
        <v>171</v>
      </c>
      <c r="AF58" s="338">
        <v>80000</v>
      </c>
      <c r="AG58" s="335" t="s">
        <v>171</v>
      </c>
      <c r="AH58" s="329" t="s">
        <v>391</v>
      </c>
      <c r="AI58" s="329" t="s">
        <v>392</v>
      </c>
      <c r="AJ58" s="415" t="s">
        <v>898</v>
      </c>
    </row>
    <row r="59" spans="1:36" ht="51" x14ac:dyDescent="0.25">
      <c r="A59" s="1"/>
      <c r="B59" s="345"/>
      <c r="C59" s="342"/>
      <c r="D59" s="342"/>
      <c r="E59" s="342"/>
      <c r="F59" s="342"/>
      <c r="G59" s="342"/>
      <c r="H59" s="342"/>
      <c r="I59" s="342"/>
      <c r="J59" s="147" t="s">
        <v>376</v>
      </c>
      <c r="K59" s="147" t="s">
        <v>377</v>
      </c>
      <c r="L59" s="147" t="s">
        <v>378</v>
      </c>
      <c r="M59" s="149">
        <v>250</v>
      </c>
      <c r="N59" s="342"/>
      <c r="O59" s="342"/>
      <c r="P59" s="336"/>
      <c r="Q59" s="336"/>
      <c r="R59" s="336"/>
      <c r="S59" s="348"/>
      <c r="T59" s="339"/>
      <c r="U59" s="339"/>
      <c r="V59" s="339"/>
      <c r="W59" s="342"/>
      <c r="X59" s="342"/>
      <c r="Y59" s="342"/>
      <c r="Z59" s="342"/>
      <c r="AA59" s="345"/>
      <c r="AB59" s="339"/>
      <c r="AC59" s="336"/>
      <c r="AD59" s="336"/>
      <c r="AE59" s="336"/>
      <c r="AF59" s="339"/>
      <c r="AG59" s="336"/>
      <c r="AH59" s="330"/>
      <c r="AI59" s="330"/>
      <c r="AJ59" s="382"/>
    </row>
    <row r="60" spans="1:36" ht="89.25" x14ac:dyDescent="0.25">
      <c r="A60" s="1"/>
      <c r="B60" s="346"/>
      <c r="C60" s="343"/>
      <c r="D60" s="343"/>
      <c r="E60" s="343"/>
      <c r="F60" s="343"/>
      <c r="G60" s="343"/>
      <c r="H60" s="343"/>
      <c r="I60" s="343"/>
      <c r="J60" s="147" t="s">
        <v>379</v>
      </c>
      <c r="K60" s="147" t="s">
        <v>380</v>
      </c>
      <c r="L60" s="147" t="s">
        <v>97</v>
      </c>
      <c r="M60" s="147">
        <v>1</v>
      </c>
      <c r="N60" s="343"/>
      <c r="O60" s="343"/>
      <c r="P60" s="337"/>
      <c r="Q60" s="337"/>
      <c r="R60" s="337"/>
      <c r="S60" s="349"/>
      <c r="T60" s="340"/>
      <c r="U60" s="340"/>
      <c r="V60" s="340"/>
      <c r="W60" s="343"/>
      <c r="X60" s="343"/>
      <c r="Y60" s="343"/>
      <c r="Z60" s="343"/>
      <c r="AA60" s="346"/>
      <c r="AB60" s="340"/>
      <c r="AC60" s="337"/>
      <c r="AD60" s="337"/>
      <c r="AE60" s="337"/>
      <c r="AF60" s="340"/>
      <c r="AG60" s="337"/>
      <c r="AH60" s="331"/>
      <c r="AI60" s="331"/>
      <c r="AJ60" s="383"/>
    </row>
    <row r="61" spans="1:36" ht="76.5" x14ac:dyDescent="0.25">
      <c r="B61" s="414" t="s">
        <v>393</v>
      </c>
      <c r="C61" s="403" t="s">
        <v>394</v>
      </c>
      <c r="D61" s="403" t="s">
        <v>395</v>
      </c>
      <c r="E61" s="403" t="s">
        <v>396</v>
      </c>
      <c r="F61" s="403" t="s">
        <v>394</v>
      </c>
      <c r="G61" s="403" t="s">
        <v>366</v>
      </c>
      <c r="H61" s="403" t="s">
        <v>83</v>
      </c>
      <c r="I61" s="403" t="s">
        <v>83</v>
      </c>
      <c r="J61" s="150" t="s">
        <v>397</v>
      </c>
      <c r="K61" s="150" t="s">
        <v>398</v>
      </c>
      <c r="L61" s="150" t="s">
        <v>399</v>
      </c>
      <c r="M61" s="150">
        <v>1</v>
      </c>
      <c r="N61" s="403" t="s">
        <v>86</v>
      </c>
      <c r="O61" s="403" t="s">
        <v>400</v>
      </c>
      <c r="P61" s="403" t="s">
        <v>169</v>
      </c>
      <c r="Q61" s="403" t="s">
        <v>89</v>
      </c>
      <c r="R61" s="403" t="s">
        <v>90</v>
      </c>
      <c r="S61" s="403" t="s">
        <v>170</v>
      </c>
      <c r="T61" s="410">
        <v>155750</v>
      </c>
      <c r="U61" s="405">
        <v>155750</v>
      </c>
      <c r="V61" s="405">
        <v>155750</v>
      </c>
      <c r="W61" s="403" t="s">
        <v>171</v>
      </c>
      <c r="X61" s="403" t="s">
        <v>171</v>
      </c>
      <c r="Y61" s="403" t="s">
        <v>171</v>
      </c>
      <c r="Z61" s="403" t="s">
        <v>171</v>
      </c>
      <c r="AA61" s="403" t="s">
        <v>171</v>
      </c>
      <c r="AB61" s="408">
        <v>27485.3</v>
      </c>
      <c r="AC61" s="403" t="s">
        <v>172</v>
      </c>
      <c r="AD61" s="403" t="s">
        <v>171</v>
      </c>
      <c r="AE61" s="405" t="s">
        <v>171</v>
      </c>
      <c r="AF61" s="406">
        <v>155750</v>
      </c>
      <c r="AG61" s="403" t="s">
        <v>171</v>
      </c>
      <c r="AH61" s="412" t="s">
        <v>164</v>
      </c>
      <c r="AI61" s="412" t="s">
        <v>278</v>
      </c>
      <c r="AJ61" s="398" t="s">
        <v>709</v>
      </c>
    </row>
    <row r="62" spans="1:36" ht="89.25" x14ac:dyDescent="0.25">
      <c r="B62" s="411"/>
      <c r="C62" s="404"/>
      <c r="D62" s="404"/>
      <c r="E62" s="404"/>
      <c r="F62" s="404"/>
      <c r="G62" s="404"/>
      <c r="H62" s="404"/>
      <c r="I62" s="404"/>
      <c r="J62" s="151" t="s">
        <v>401</v>
      </c>
      <c r="K62" s="151" t="s">
        <v>402</v>
      </c>
      <c r="L62" s="151" t="s">
        <v>403</v>
      </c>
      <c r="M62" s="152">
        <v>1</v>
      </c>
      <c r="N62" s="404"/>
      <c r="O62" s="404"/>
      <c r="P62" s="404"/>
      <c r="Q62" s="404"/>
      <c r="R62" s="404"/>
      <c r="S62" s="404"/>
      <c r="T62" s="411"/>
      <c r="U62" s="404"/>
      <c r="V62" s="404"/>
      <c r="W62" s="404"/>
      <c r="X62" s="404"/>
      <c r="Y62" s="404"/>
      <c r="Z62" s="404"/>
      <c r="AA62" s="404"/>
      <c r="AB62" s="409"/>
      <c r="AC62" s="404"/>
      <c r="AD62" s="404"/>
      <c r="AE62" s="404"/>
      <c r="AF62" s="407"/>
      <c r="AG62" s="404"/>
      <c r="AH62" s="413"/>
      <c r="AI62" s="413"/>
      <c r="AJ62" s="399"/>
    </row>
    <row r="63" spans="1:36" ht="76.5" x14ac:dyDescent="0.25">
      <c r="B63" s="414" t="s">
        <v>404</v>
      </c>
      <c r="C63" s="403" t="s">
        <v>405</v>
      </c>
      <c r="D63" s="403" t="s">
        <v>406</v>
      </c>
      <c r="E63" s="403" t="s">
        <v>407</v>
      </c>
      <c r="F63" s="403" t="s">
        <v>405</v>
      </c>
      <c r="G63" s="403" t="s">
        <v>408</v>
      </c>
      <c r="H63" s="403" t="s">
        <v>83</v>
      </c>
      <c r="I63" s="403" t="s">
        <v>83</v>
      </c>
      <c r="J63" s="151" t="s">
        <v>409</v>
      </c>
      <c r="K63" s="151" t="s">
        <v>410</v>
      </c>
      <c r="L63" s="151" t="s">
        <v>238</v>
      </c>
      <c r="M63" s="152">
        <v>6800</v>
      </c>
      <c r="N63" s="403" t="s">
        <v>86</v>
      </c>
      <c r="O63" s="403" t="s">
        <v>411</v>
      </c>
      <c r="P63" s="403" t="s">
        <v>169</v>
      </c>
      <c r="Q63" s="403" t="s">
        <v>89</v>
      </c>
      <c r="R63" s="403" t="s">
        <v>90</v>
      </c>
      <c r="S63" s="403" t="s">
        <v>170</v>
      </c>
      <c r="T63" s="410">
        <v>1500000</v>
      </c>
      <c r="U63" s="405">
        <v>1500000</v>
      </c>
      <c r="V63" s="405">
        <v>1500000</v>
      </c>
      <c r="W63" s="403" t="s">
        <v>171</v>
      </c>
      <c r="X63" s="403" t="s">
        <v>171</v>
      </c>
      <c r="Y63" s="403" t="s">
        <v>171</v>
      </c>
      <c r="Z63" s="403" t="s">
        <v>171</v>
      </c>
      <c r="AA63" s="403" t="s">
        <v>171</v>
      </c>
      <c r="AB63" s="408">
        <v>264706</v>
      </c>
      <c r="AC63" s="403" t="s">
        <v>172</v>
      </c>
      <c r="AD63" s="403" t="s">
        <v>171</v>
      </c>
      <c r="AE63" s="405" t="s">
        <v>171</v>
      </c>
      <c r="AF63" s="406">
        <v>1500000</v>
      </c>
      <c r="AG63" s="403" t="s">
        <v>171</v>
      </c>
      <c r="AH63" s="412" t="s">
        <v>417</v>
      </c>
      <c r="AI63" s="412" t="s">
        <v>422</v>
      </c>
      <c r="AJ63" s="398" t="s">
        <v>855</v>
      </c>
    </row>
    <row r="64" spans="1:36" ht="102" x14ac:dyDescent="0.25">
      <c r="B64" s="411"/>
      <c r="C64" s="404"/>
      <c r="D64" s="404"/>
      <c r="E64" s="404"/>
      <c r="F64" s="404"/>
      <c r="G64" s="404"/>
      <c r="H64" s="404"/>
      <c r="I64" s="404"/>
      <c r="J64" s="151" t="s">
        <v>412</v>
      </c>
      <c r="K64" s="151" t="s">
        <v>413</v>
      </c>
      <c r="L64" s="151" t="s">
        <v>367</v>
      </c>
      <c r="M64" s="152">
        <v>7</v>
      </c>
      <c r="N64" s="404"/>
      <c r="O64" s="404"/>
      <c r="P64" s="404"/>
      <c r="Q64" s="404"/>
      <c r="R64" s="404"/>
      <c r="S64" s="404"/>
      <c r="T64" s="411"/>
      <c r="U64" s="404"/>
      <c r="V64" s="404"/>
      <c r="W64" s="404"/>
      <c r="X64" s="404"/>
      <c r="Y64" s="404"/>
      <c r="Z64" s="404"/>
      <c r="AA64" s="404"/>
      <c r="AB64" s="409"/>
      <c r="AC64" s="404"/>
      <c r="AD64" s="404"/>
      <c r="AE64" s="404"/>
      <c r="AF64" s="407"/>
      <c r="AG64" s="404"/>
      <c r="AH64" s="413"/>
      <c r="AI64" s="413"/>
      <c r="AJ64" s="399"/>
    </row>
    <row r="65" spans="2:36" ht="76.5" x14ac:dyDescent="0.25">
      <c r="B65" s="414" t="s">
        <v>414</v>
      </c>
      <c r="C65" s="403" t="s">
        <v>415</v>
      </c>
      <c r="D65" s="403" t="s">
        <v>406</v>
      </c>
      <c r="E65" s="403" t="s">
        <v>407</v>
      </c>
      <c r="F65" s="403" t="s">
        <v>415</v>
      </c>
      <c r="G65" s="403" t="s">
        <v>408</v>
      </c>
      <c r="H65" s="403" t="s">
        <v>83</v>
      </c>
      <c r="I65" s="403" t="s">
        <v>83</v>
      </c>
      <c r="J65" s="151" t="s">
        <v>409</v>
      </c>
      <c r="K65" s="151" t="s">
        <v>410</v>
      </c>
      <c r="L65" s="151" t="s">
        <v>238</v>
      </c>
      <c r="M65" s="152">
        <v>8000</v>
      </c>
      <c r="N65" s="403" t="s">
        <v>86</v>
      </c>
      <c r="O65" s="403" t="s">
        <v>416</v>
      </c>
      <c r="P65" s="403" t="s">
        <v>169</v>
      </c>
      <c r="Q65" s="403" t="s">
        <v>89</v>
      </c>
      <c r="R65" s="403" t="s">
        <v>90</v>
      </c>
      <c r="S65" s="403" t="s">
        <v>170</v>
      </c>
      <c r="T65" s="410">
        <v>3421977</v>
      </c>
      <c r="U65" s="405">
        <v>3421977</v>
      </c>
      <c r="V65" s="405">
        <v>3421977</v>
      </c>
      <c r="W65" s="403" t="s">
        <v>171</v>
      </c>
      <c r="X65" s="403" t="s">
        <v>171</v>
      </c>
      <c r="Y65" s="403" t="s">
        <v>171</v>
      </c>
      <c r="Z65" s="403" t="s">
        <v>171</v>
      </c>
      <c r="AA65" s="403" t="s">
        <v>171</v>
      </c>
      <c r="AB65" s="408">
        <v>603879</v>
      </c>
      <c r="AC65" s="403" t="s">
        <v>172</v>
      </c>
      <c r="AD65" s="403" t="s">
        <v>171</v>
      </c>
      <c r="AE65" s="405" t="s">
        <v>171</v>
      </c>
      <c r="AF65" s="406">
        <v>3421977</v>
      </c>
      <c r="AG65" s="403" t="s">
        <v>171</v>
      </c>
      <c r="AH65" s="396" t="s">
        <v>710</v>
      </c>
      <c r="AI65" s="396" t="s">
        <v>711</v>
      </c>
      <c r="AJ65" s="398"/>
    </row>
    <row r="66" spans="2:36" ht="107.45" customHeight="1" x14ac:dyDescent="0.25">
      <c r="B66" s="411"/>
      <c r="C66" s="404"/>
      <c r="D66" s="404"/>
      <c r="E66" s="404"/>
      <c r="F66" s="404"/>
      <c r="G66" s="404"/>
      <c r="H66" s="404"/>
      <c r="I66" s="404"/>
      <c r="J66" s="151" t="s">
        <v>412</v>
      </c>
      <c r="K66" s="151" t="s">
        <v>413</v>
      </c>
      <c r="L66" s="151" t="s">
        <v>367</v>
      </c>
      <c r="M66" s="152">
        <v>7</v>
      </c>
      <c r="N66" s="404"/>
      <c r="O66" s="404"/>
      <c r="P66" s="404"/>
      <c r="Q66" s="404"/>
      <c r="R66" s="404"/>
      <c r="S66" s="404"/>
      <c r="T66" s="411"/>
      <c r="U66" s="404"/>
      <c r="V66" s="404"/>
      <c r="W66" s="404"/>
      <c r="X66" s="404"/>
      <c r="Y66" s="404"/>
      <c r="Z66" s="404"/>
      <c r="AA66" s="404"/>
      <c r="AB66" s="409"/>
      <c r="AC66" s="404"/>
      <c r="AD66" s="404"/>
      <c r="AE66" s="404"/>
      <c r="AF66" s="407"/>
      <c r="AG66" s="404"/>
      <c r="AH66" s="397"/>
      <c r="AI66" s="397"/>
      <c r="AJ66" s="399"/>
    </row>
    <row r="67" spans="2:36" ht="107.45" customHeight="1" x14ac:dyDescent="0.25">
      <c r="B67" s="295" t="s">
        <v>355</v>
      </c>
      <c r="C67" s="292" t="s">
        <v>856</v>
      </c>
      <c r="D67" s="292" t="s">
        <v>171</v>
      </c>
      <c r="E67" s="292" t="s">
        <v>171</v>
      </c>
      <c r="F67" s="292" t="s">
        <v>171</v>
      </c>
      <c r="G67" s="292" t="s">
        <v>171</v>
      </c>
      <c r="H67" s="292" t="s">
        <v>171</v>
      </c>
      <c r="I67" s="292" t="s">
        <v>171</v>
      </c>
      <c r="J67" s="124" t="s">
        <v>171</v>
      </c>
      <c r="K67" s="124" t="s">
        <v>171</v>
      </c>
      <c r="L67" s="124" t="s">
        <v>171</v>
      </c>
      <c r="M67" s="128" t="s">
        <v>171</v>
      </c>
      <c r="N67" s="292" t="s">
        <v>171</v>
      </c>
      <c r="O67" s="292" t="s">
        <v>171</v>
      </c>
      <c r="P67" s="290" t="s">
        <v>171</v>
      </c>
      <c r="Q67" s="290" t="s">
        <v>171</v>
      </c>
      <c r="R67" s="290" t="s">
        <v>171</v>
      </c>
      <c r="S67" s="293" t="s">
        <v>171</v>
      </c>
      <c r="T67" s="291" t="s">
        <v>171</v>
      </c>
      <c r="U67" s="291" t="s">
        <v>171</v>
      </c>
      <c r="V67" s="291" t="s">
        <v>171</v>
      </c>
      <c r="W67" s="292" t="s">
        <v>171</v>
      </c>
      <c r="X67" s="292" t="s">
        <v>171</v>
      </c>
      <c r="Y67" s="292" t="s">
        <v>171</v>
      </c>
      <c r="Z67" s="292" t="s">
        <v>171</v>
      </c>
      <c r="AA67" s="290" t="s">
        <v>171</v>
      </c>
      <c r="AB67" s="291" t="s">
        <v>171</v>
      </c>
      <c r="AC67" s="290" t="s">
        <v>171</v>
      </c>
      <c r="AD67" s="290" t="s">
        <v>171</v>
      </c>
      <c r="AE67" s="290" t="s">
        <v>171</v>
      </c>
      <c r="AF67" s="291" t="s">
        <v>171</v>
      </c>
      <c r="AG67" s="290" t="s">
        <v>171</v>
      </c>
      <c r="AH67" s="125" t="s">
        <v>171</v>
      </c>
      <c r="AI67" s="125" t="s">
        <v>171</v>
      </c>
      <c r="AJ67" s="294" t="s">
        <v>171</v>
      </c>
    </row>
    <row r="68" spans="2:36" ht="107.45" customHeight="1" x14ac:dyDescent="0.25">
      <c r="B68" s="400" t="s">
        <v>357</v>
      </c>
      <c r="C68" s="362" t="s">
        <v>358</v>
      </c>
      <c r="D68" s="362" t="s">
        <v>258</v>
      </c>
      <c r="E68" s="362" t="s">
        <v>259</v>
      </c>
      <c r="F68" s="362" t="s">
        <v>358</v>
      </c>
      <c r="G68" s="362" t="s">
        <v>260</v>
      </c>
      <c r="H68" s="362" t="s">
        <v>83</v>
      </c>
      <c r="I68" s="362" t="s">
        <v>83</v>
      </c>
      <c r="J68" s="124" t="s">
        <v>261</v>
      </c>
      <c r="K68" s="124" t="s">
        <v>262</v>
      </c>
      <c r="L68" s="124" t="s">
        <v>263</v>
      </c>
      <c r="M68" s="124">
        <v>2.6</v>
      </c>
      <c r="N68" s="362" t="s">
        <v>264</v>
      </c>
      <c r="O68" s="362" t="s">
        <v>359</v>
      </c>
      <c r="P68" s="356" t="s">
        <v>169</v>
      </c>
      <c r="Q68" s="356" t="s">
        <v>89</v>
      </c>
      <c r="R68" s="356" t="s">
        <v>90</v>
      </c>
      <c r="S68" s="377" t="s">
        <v>170</v>
      </c>
      <c r="T68" s="358">
        <v>472760</v>
      </c>
      <c r="U68" s="358">
        <v>472760</v>
      </c>
      <c r="V68" s="358">
        <v>472760</v>
      </c>
      <c r="W68" s="362" t="s">
        <v>171</v>
      </c>
      <c r="X68" s="362" t="s">
        <v>171</v>
      </c>
      <c r="Y68" s="362" t="s">
        <v>171</v>
      </c>
      <c r="Z68" s="362" t="s">
        <v>171</v>
      </c>
      <c r="AA68" s="356" t="s">
        <v>171</v>
      </c>
      <c r="AB68" s="358">
        <v>472760</v>
      </c>
      <c r="AC68" s="356" t="s">
        <v>172</v>
      </c>
      <c r="AD68" s="356" t="s">
        <v>171</v>
      </c>
      <c r="AE68" s="356" t="s">
        <v>171</v>
      </c>
      <c r="AF68" s="392">
        <v>472760</v>
      </c>
      <c r="AG68" s="356" t="s">
        <v>171</v>
      </c>
      <c r="AH68" s="360" t="s">
        <v>255</v>
      </c>
      <c r="AI68" s="360" t="s">
        <v>174</v>
      </c>
      <c r="AJ68" s="395">
        <v>45485</v>
      </c>
    </row>
    <row r="69" spans="2:36" ht="107.45" customHeight="1" x14ac:dyDescent="0.25">
      <c r="B69" s="401"/>
      <c r="C69" s="369"/>
      <c r="D69" s="369"/>
      <c r="E69" s="369"/>
      <c r="F69" s="369"/>
      <c r="G69" s="369"/>
      <c r="H69" s="369"/>
      <c r="I69" s="369"/>
      <c r="J69" s="124" t="s">
        <v>266</v>
      </c>
      <c r="K69" s="124" t="s">
        <v>267</v>
      </c>
      <c r="L69" s="124" t="s">
        <v>263</v>
      </c>
      <c r="M69" s="124">
        <v>3.9</v>
      </c>
      <c r="N69" s="369"/>
      <c r="O69" s="369"/>
      <c r="P69" s="367"/>
      <c r="Q69" s="367"/>
      <c r="R69" s="367"/>
      <c r="S69" s="378"/>
      <c r="T69" s="366"/>
      <c r="U69" s="366"/>
      <c r="V69" s="366"/>
      <c r="W69" s="369"/>
      <c r="X69" s="369"/>
      <c r="Y69" s="369"/>
      <c r="Z69" s="369"/>
      <c r="AA69" s="367"/>
      <c r="AB69" s="366"/>
      <c r="AC69" s="367"/>
      <c r="AD69" s="367"/>
      <c r="AE69" s="367"/>
      <c r="AF69" s="393"/>
      <c r="AG69" s="367"/>
      <c r="AH69" s="368"/>
      <c r="AI69" s="368"/>
      <c r="AJ69" s="378"/>
    </row>
    <row r="70" spans="2:36" ht="102" x14ac:dyDescent="0.25">
      <c r="B70" s="401"/>
      <c r="C70" s="369"/>
      <c r="D70" s="369"/>
      <c r="E70" s="369"/>
      <c r="F70" s="369"/>
      <c r="G70" s="369"/>
      <c r="H70" s="369"/>
      <c r="I70" s="369"/>
      <c r="J70" s="124" t="s">
        <v>271</v>
      </c>
      <c r="K70" s="124" t="s">
        <v>272</v>
      </c>
      <c r="L70" s="124" t="s">
        <v>238</v>
      </c>
      <c r="M70" s="128">
        <v>50</v>
      </c>
      <c r="N70" s="369"/>
      <c r="O70" s="369"/>
      <c r="P70" s="367"/>
      <c r="Q70" s="367"/>
      <c r="R70" s="367"/>
      <c r="S70" s="378"/>
      <c r="T70" s="366"/>
      <c r="U70" s="366"/>
      <c r="V70" s="366"/>
      <c r="W70" s="369"/>
      <c r="X70" s="369"/>
      <c r="Y70" s="369"/>
      <c r="Z70" s="369"/>
      <c r="AA70" s="367"/>
      <c r="AB70" s="366"/>
      <c r="AC70" s="367"/>
      <c r="AD70" s="367"/>
      <c r="AE70" s="367"/>
      <c r="AF70" s="393"/>
      <c r="AG70" s="367"/>
      <c r="AH70" s="368"/>
      <c r="AI70" s="368"/>
      <c r="AJ70" s="378"/>
    </row>
    <row r="71" spans="2:36" ht="102" x14ac:dyDescent="0.25">
      <c r="B71" s="402"/>
      <c r="C71" s="363"/>
      <c r="D71" s="363"/>
      <c r="E71" s="363"/>
      <c r="F71" s="363"/>
      <c r="G71" s="363"/>
      <c r="H71" s="363"/>
      <c r="I71" s="363"/>
      <c r="J71" s="124" t="s">
        <v>273</v>
      </c>
      <c r="K71" s="124" t="s">
        <v>274</v>
      </c>
      <c r="L71" s="124" t="s">
        <v>238</v>
      </c>
      <c r="M71" s="128">
        <v>50</v>
      </c>
      <c r="N71" s="363"/>
      <c r="O71" s="363"/>
      <c r="P71" s="357"/>
      <c r="Q71" s="357"/>
      <c r="R71" s="357"/>
      <c r="S71" s="379"/>
      <c r="T71" s="359"/>
      <c r="U71" s="359"/>
      <c r="V71" s="359"/>
      <c r="W71" s="363"/>
      <c r="X71" s="363"/>
      <c r="Y71" s="363"/>
      <c r="Z71" s="363"/>
      <c r="AA71" s="357"/>
      <c r="AB71" s="359"/>
      <c r="AC71" s="357"/>
      <c r="AD71" s="357"/>
      <c r="AE71" s="357"/>
      <c r="AF71" s="394"/>
      <c r="AG71" s="357"/>
      <c r="AH71" s="361"/>
      <c r="AI71" s="361"/>
      <c r="AJ71" s="379"/>
    </row>
    <row r="72" spans="2:36" ht="63.75" x14ac:dyDescent="0.25">
      <c r="B72" s="344" t="s">
        <v>419</v>
      </c>
      <c r="C72" s="350" t="s">
        <v>420</v>
      </c>
      <c r="D72" s="341" t="s">
        <v>370</v>
      </c>
      <c r="E72" s="341" t="s">
        <v>371</v>
      </c>
      <c r="F72" s="341" t="s">
        <v>420</v>
      </c>
      <c r="G72" s="341" t="s">
        <v>372</v>
      </c>
      <c r="H72" s="341" t="s">
        <v>83</v>
      </c>
      <c r="I72" s="341" t="s">
        <v>83</v>
      </c>
      <c r="J72" s="153" t="s">
        <v>373</v>
      </c>
      <c r="K72" s="153" t="s">
        <v>374</v>
      </c>
      <c r="L72" s="153" t="s">
        <v>375</v>
      </c>
      <c r="M72" s="154">
        <v>820000</v>
      </c>
      <c r="N72" s="341" t="s">
        <v>264</v>
      </c>
      <c r="O72" s="341" t="s">
        <v>386</v>
      </c>
      <c r="P72" s="335" t="s">
        <v>169</v>
      </c>
      <c r="Q72" s="335" t="s">
        <v>89</v>
      </c>
      <c r="R72" s="335" t="s">
        <v>90</v>
      </c>
      <c r="S72" s="347" t="s">
        <v>170</v>
      </c>
      <c r="T72" s="338">
        <v>800000</v>
      </c>
      <c r="U72" s="389">
        <v>800000</v>
      </c>
      <c r="V72" s="338">
        <v>800000</v>
      </c>
      <c r="W72" s="341" t="s">
        <v>171</v>
      </c>
      <c r="X72" s="341" t="s">
        <v>171</v>
      </c>
      <c r="Y72" s="341" t="s">
        <v>171</v>
      </c>
      <c r="Z72" s="341" t="s">
        <v>171</v>
      </c>
      <c r="AA72" s="344" t="s">
        <v>171</v>
      </c>
      <c r="AB72" s="338">
        <v>141176.47</v>
      </c>
      <c r="AC72" s="335" t="s">
        <v>172</v>
      </c>
      <c r="AD72" s="335" t="s">
        <v>171</v>
      </c>
      <c r="AE72" s="335" t="s">
        <v>171</v>
      </c>
      <c r="AF72" s="338">
        <v>800000</v>
      </c>
      <c r="AG72" s="335" t="s">
        <v>171</v>
      </c>
      <c r="AH72" s="329" t="s">
        <v>422</v>
      </c>
      <c r="AI72" s="329" t="s">
        <v>466</v>
      </c>
      <c r="AJ72" s="384">
        <v>45952</v>
      </c>
    </row>
    <row r="73" spans="2:36" ht="51" x14ac:dyDescent="0.25">
      <c r="B73" s="345"/>
      <c r="C73" s="351"/>
      <c r="D73" s="342"/>
      <c r="E73" s="342"/>
      <c r="F73" s="342"/>
      <c r="G73" s="342"/>
      <c r="H73" s="342"/>
      <c r="I73" s="342"/>
      <c r="J73" s="124" t="s">
        <v>376</v>
      </c>
      <c r="K73" s="124" t="s">
        <v>377</v>
      </c>
      <c r="L73" s="124" t="s">
        <v>378</v>
      </c>
      <c r="M73" s="124">
        <v>400</v>
      </c>
      <c r="N73" s="342"/>
      <c r="O73" s="342"/>
      <c r="P73" s="336"/>
      <c r="Q73" s="336"/>
      <c r="R73" s="336"/>
      <c r="S73" s="348"/>
      <c r="T73" s="339"/>
      <c r="U73" s="390"/>
      <c r="V73" s="339"/>
      <c r="W73" s="342"/>
      <c r="X73" s="342"/>
      <c r="Y73" s="342"/>
      <c r="Z73" s="342"/>
      <c r="AA73" s="345"/>
      <c r="AB73" s="339"/>
      <c r="AC73" s="336"/>
      <c r="AD73" s="336"/>
      <c r="AE73" s="336"/>
      <c r="AF73" s="339"/>
      <c r="AG73" s="336"/>
      <c r="AH73" s="330"/>
      <c r="AI73" s="330"/>
      <c r="AJ73" s="385"/>
    </row>
    <row r="74" spans="2:36" ht="89.25" x14ac:dyDescent="0.25">
      <c r="B74" s="346"/>
      <c r="C74" s="352"/>
      <c r="D74" s="343"/>
      <c r="E74" s="343"/>
      <c r="F74" s="343"/>
      <c r="G74" s="343"/>
      <c r="H74" s="343"/>
      <c r="I74" s="343"/>
      <c r="J74" s="147" t="s">
        <v>379</v>
      </c>
      <c r="K74" s="147" t="s">
        <v>380</v>
      </c>
      <c r="L74" s="147" t="s">
        <v>97</v>
      </c>
      <c r="M74" s="147">
        <v>1</v>
      </c>
      <c r="N74" s="343"/>
      <c r="O74" s="343"/>
      <c r="P74" s="337"/>
      <c r="Q74" s="337"/>
      <c r="R74" s="337"/>
      <c r="S74" s="349"/>
      <c r="T74" s="340"/>
      <c r="U74" s="391"/>
      <c r="V74" s="340"/>
      <c r="W74" s="343"/>
      <c r="X74" s="343"/>
      <c r="Y74" s="343"/>
      <c r="Z74" s="343"/>
      <c r="AA74" s="346"/>
      <c r="AB74" s="340"/>
      <c r="AC74" s="337"/>
      <c r="AD74" s="337"/>
      <c r="AE74" s="337"/>
      <c r="AF74" s="340"/>
      <c r="AG74" s="337"/>
      <c r="AH74" s="331"/>
      <c r="AI74" s="331"/>
      <c r="AJ74" s="385"/>
    </row>
    <row r="75" spans="2:36" ht="63.75" x14ac:dyDescent="0.25">
      <c r="B75" s="335" t="s">
        <v>423</v>
      </c>
      <c r="C75" s="386" t="s">
        <v>424</v>
      </c>
      <c r="D75" s="341" t="s">
        <v>370</v>
      </c>
      <c r="E75" s="341" t="s">
        <v>371</v>
      </c>
      <c r="F75" s="341" t="s">
        <v>425</v>
      </c>
      <c r="G75" s="341" t="s">
        <v>372</v>
      </c>
      <c r="H75" s="341" t="s">
        <v>83</v>
      </c>
      <c r="I75" s="341" t="s">
        <v>83</v>
      </c>
      <c r="J75" s="147" t="s">
        <v>373</v>
      </c>
      <c r="K75" s="147" t="s">
        <v>374</v>
      </c>
      <c r="L75" s="147" t="s">
        <v>375</v>
      </c>
      <c r="M75" s="148">
        <v>2000000</v>
      </c>
      <c r="N75" s="341" t="s">
        <v>264</v>
      </c>
      <c r="O75" s="341" t="s">
        <v>386</v>
      </c>
      <c r="P75" s="335" t="s">
        <v>169</v>
      </c>
      <c r="Q75" s="335" t="s">
        <v>89</v>
      </c>
      <c r="R75" s="335" t="s">
        <v>90</v>
      </c>
      <c r="S75" s="347" t="s">
        <v>170</v>
      </c>
      <c r="T75" s="338">
        <v>1785000</v>
      </c>
      <c r="U75" s="338">
        <v>1785000</v>
      </c>
      <c r="V75" s="338">
        <v>1785000</v>
      </c>
      <c r="W75" s="341" t="s">
        <v>171</v>
      </c>
      <c r="X75" s="341" t="s">
        <v>171</v>
      </c>
      <c r="Y75" s="341" t="s">
        <v>171</v>
      </c>
      <c r="Z75" s="341" t="s">
        <v>171</v>
      </c>
      <c r="AA75" s="344" t="s">
        <v>171</v>
      </c>
      <c r="AB75" s="338">
        <v>315000</v>
      </c>
      <c r="AC75" s="335" t="s">
        <v>172</v>
      </c>
      <c r="AD75" s="335" t="s">
        <v>171</v>
      </c>
      <c r="AE75" s="335" t="s">
        <v>171</v>
      </c>
      <c r="AF75" s="338">
        <v>1785000</v>
      </c>
      <c r="AG75" s="335" t="s">
        <v>171</v>
      </c>
      <c r="AH75" s="329" t="s">
        <v>164</v>
      </c>
      <c r="AI75" s="329" t="s">
        <v>278</v>
      </c>
      <c r="AJ75" s="384">
        <v>45532</v>
      </c>
    </row>
    <row r="76" spans="2:36" ht="51" x14ac:dyDescent="0.25">
      <c r="B76" s="336"/>
      <c r="C76" s="387"/>
      <c r="D76" s="342"/>
      <c r="E76" s="342"/>
      <c r="F76" s="342"/>
      <c r="G76" s="342"/>
      <c r="H76" s="342"/>
      <c r="I76" s="342"/>
      <c r="J76" s="147" t="s">
        <v>376</v>
      </c>
      <c r="K76" s="147" t="s">
        <v>377</v>
      </c>
      <c r="L76" s="147" t="s">
        <v>378</v>
      </c>
      <c r="M76" s="147">
        <v>400</v>
      </c>
      <c r="N76" s="342"/>
      <c r="O76" s="342"/>
      <c r="P76" s="336"/>
      <c r="Q76" s="336"/>
      <c r="R76" s="336"/>
      <c r="S76" s="348"/>
      <c r="T76" s="339"/>
      <c r="U76" s="339"/>
      <c r="V76" s="339"/>
      <c r="W76" s="342"/>
      <c r="X76" s="342"/>
      <c r="Y76" s="342"/>
      <c r="Z76" s="342"/>
      <c r="AA76" s="345"/>
      <c r="AB76" s="339"/>
      <c r="AC76" s="336"/>
      <c r="AD76" s="336"/>
      <c r="AE76" s="336"/>
      <c r="AF76" s="339"/>
      <c r="AG76" s="336"/>
      <c r="AH76" s="330"/>
      <c r="AI76" s="330"/>
      <c r="AJ76" s="385"/>
    </row>
    <row r="77" spans="2:36" ht="89.25" x14ac:dyDescent="0.25">
      <c r="B77" s="337"/>
      <c r="C77" s="388"/>
      <c r="D77" s="343"/>
      <c r="E77" s="343"/>
      <c r="F77" s="343"/>
      <c r="G77" s="343"/>
      <c r="H77" s="343"/>
      <c r="I77" s="343"/>
      <c r="J77" s="147" t="s">
        <v>379</v>
      </c>
      <c r="K77" s="147" t="s">
        <v>380</v>
      </c>
      <c r="L77" s="147" t="s">
        <v>97</v>
      </c>
      <c r="M77" s="147">
        <v>1</v>
      </c>
      <c r="N77" s="343"/>
      <c r="O77" s="343"/>
      <c r="P77" s="337"/>
      <c r="Q77" s="337"/>
      <c r="R77" s="337"/>
      <c r="S77" s="349"/>
      <c r="T77" s="340"/>
      <c r="U77" s="340"/>
      <c r="V77" s="340"/>
      <c r="W77" s="343"/>
      <c r="X77" s="343"/>
      <c r="Y77" s="343"/>
      <c r="Z77" s="343"/>
      <c r="AA77" s="346"/>
      <c r="AB77" s="340"/>
      <c r="AC77" s="337"/>
      <c r="AD77" s="337"/>
      <c r="AE77" s="337"/>
      <c r="AF77" s="340"/>
      <c r="AG77" s="337"/>
      <c r="AH77" s="331"/>
      <c r="AI77" s="331"/>
      <c r="AJ77" s="385"/>
    </row>
    <row r="78" spans="2:36" ht="63.75" x14ac:dyDescent="0.25">
      <c r="B78" s="335" t="s">
        <v>426</v>
      </c>
      <c r="C78" s="386" t="s">
        <v>427</v>
      </c>
      <c r="D78" s="341" t="s">
        <v>370</v>
      </c>
      <c r="E78" s="341" t="s">
        <v>371</v>
      </c>
      <c r="F78" s="341" t="s">
        <v>427</v>
      </c>
      <c r="G78" s="341" t="s">
        <v>372</v>
      </c>
      <c r="H78" s="341" t="s">
        <v>83</v>
      </c>
      <c r="I78" s="341" t="s">
        <v>83</v>
      </c>
      <c r="J78" s="147" t="s">
        <v>373</v>
      </c>
      <c r="K78" s="147" t="s">
        <v>374</v>
      </c>
      <c r="L78" s="147" t="s">
        <v>375</v>
      </c>
      <c r="M78" s="148">
        <v>2446127</v>
      </c>
      <c r="N78" s="341" t="s">
        <v>264</v>
      </c>
      <c r="O78" s="341" t="s">
        <v>386</v>
      </c>
      <c r="P78" s="335" t="s">
        <v>169</v>
      </c>
      <c r="Q78" s="335" t="s">
        <v>89</v>
      </c>
      <c r="R78" s="335" t="s">
        <v>90</v>
      </c>
      <c r="S78" s="347" t="s">
        <v>170</v>
      </c>
      <c r="T78" s="338">
        <v>2113208</v>
      </c>
      <c r="U78" s="338">
        <v>2113208</v>
      </c>
      <c r="V78" s="338">
        <v>2113208</v>
      </c>
      <c r="W78" s="341" t="s">
        <v>171</v>
      </c>
      <c r="X78" s="341" t="s">
        <v>171</v>
      </c>
      <c r="Y78" s="341" t="s">
        <v>171</v>
      </c>
      <c r="Z78" s="341" t="s">
        <v>171</v>
      </c>
      <c r="AA78" s="344" t="s">
        <v>171</v>
      </c>
      <c r="AB78" s="338">
        <v>373000</v>
      </c>
      <c r="AC78" s="335" t="s">
        <v>172</v>
      </c>
      <c r="AD78" s="335" t="s">
        <v>171</v>
      </c>
      <c r="AE78" s="335" t="s">
        <v>171</v>
      </c>
      <c r="AF78" s="338">
        <v>2113208</v>
      </c>
      <c r="AG78" s="335" t="s">
        <v>171</v>
      </c>
      <c r="AH78" s="329" t="s">
        <v>421</v>
      </c>
      <c r="AI78" s="329" t="s">
        <v>422</v>
      </c>
      <c r="AJ78" s="384">
        <v>45896</v>
      </c>
    </row>
    <row r="79" spans="2:36" ht="51" x14ac:dyDescent="0.25">
      <c r="B79" s="336"/>
      <c r="C79" s="387"/>
      <c r="D79" s="342"/>
      <c r="E79" s="342"/>
      <c r="F79" s="342"/>
      <c r="G79" s="342"/>
      <c r="H79" s="342"/>
      <c r="I79" s="342"/>
      <c r="J79" s="147" t="s">
        <v>376</v>
      </c>
      <c r="K79" s="147" t="s">
        <v>377</v>
      </c>
      <c r="L79" s="147" t="s">
        <v>378</v>
      </c>
      <c r="M79" s="149">
        <v>3200</v>
      </c>
      <c r="N79" s="342"/>
      <c r="O79" s="342"/>
      <c r="P79" s="336"/>
      <c r="Q79" s="336"/>
      <c r="R79" s="336"/>
      <c r="S79" s="348"/>
      <c r="T79" s="339"/>
      <c r="U79" s="339"/>
      <c r="V79" s="339"/>
      <c r="W79" s="342"/>
      <c r="X79" s="342"/>
      <c r="Y79" s="342"/>
      <c r="Z79" s="342"/>
      <c r="AA79" s="345"/>
      <c r="AB79" s="339"/>
      <c r="AC79" s="336"/>
      <c r="AD79" s="336"/>
      <c r="AE79" s="336"/>
      <c r="AF79" s="339"/>
      <c r="AG79" s="336"/>
      <c r="AH79" s="330"/>
      <c r="AI79" s="330"/>
      <c r="AJ79" s="385"/>
    </row>
    <row r="80" spans="2:36" ht="89.25" x14ac:dyDescent="0.25">
      <c r="B80" s="337"/>
      <c r="C80" s="388"/>
      <c r="D80" s="343"/>
      <c r="E80" s="343"/>
      <c r="F80" s="343"/>
      <c r="G80" s="343"/>
      <c r="H80" s="343"/>
      <c r="I80" s="343"/>
      <c r="J80" s="147" t="s">
        <v>379</v>
      </c>
      <c r="K80" s="147" t="s">
        <v>380</v>
      </c>
      <c r="L80" s="147" t="s">
        <v>97</v>
      </c>
      <c r="M80" s="147">
        <v>1</v>
      </c>
      <c r="N80" s="343"/>
      <c r="O80" s="343"/>
      <c r="P80" s="337"/>
      <c r="Q80" s="337"/>
      <c r="R80" s="337"/>
      <c r="S80" s="349"/>
      <c r="T80" s="340"/>
      <c r="U80" s="340"/>
      <c r="V80" s="340"/>
      <c r="W80" s="343"/>
      <c r="X80" s="343"/>
      <c r="Y80" s="343"/>
      <c r="Z80" s="343"/>
      <c r="AA80" s="346"/>
      <c r="AB80" s="340"/>
      <c r="AC80" s="337"/>
      <c r="AD80" s="337"/>
      <c r="AE80" s="337"/>
      <c r="AF80" s="340"/>
      <c r="AG80" s="337"/>
      <c r="AH80" s="331"/>
      <c r="AI80" s="331"/>
      <c r="AJ80" s="385"/>
    </row>
    <row r="81" spans="2:36" ht="63.75" x14ac:dyDescent="0.25">
      <c r="B81" s="335" t="s">
        <v>428</v>
      </c>
      <c r="C81" s="386" t="s">
        <v>429</v>
      </c>
      <c r="D81" s="341" t="s">
        <v>370</v>
      </c>
      <c r="E81" s="341" t="s">
        <v>371</v>
      </c>
      <c r="F81" s="341" t="s">
        <v>429</v>
      </c>
      <c r="G81" s="341" t="s">
        <v>372</v>
      </c>
      <c r="H81" s="341" t="s">
        <v>83</v>
      </c>
      <c r="I81" s="341" t="s">
        <v>83</v>
      </c>
      <c r="J81" s="147" t="s">
        <v>373</v>
      </c>
      <c r="K81" s="147" t="s">
        <v>374</v>
      </c>
      <c r="L81" s="147" t="s">
        <v>375</v>
      </c>
      <c r="M81" s="148">
        <v>860000</v>
      </c>
      <c r="N81" s="341" t="s">
        <v>264</v>
      </c>
      <c r="O81" s="341" t="s">
        <v>386</v>
      </c>
      <c r="P81" s="335" t="s">
        <v>169</v>
      </c>
      <c r="Q81" s="335" t="s">
        <v>89</v>
      </c>
      <c r="R81" s="335" t="s">
        <v>90</v>
      </c>
      <c r="S81" s="347" t="s">
        <v>170</v>
      </c>
      <c r="T81" s="338">
        <v>765000</v>
      </c>
      <c r="U81" s="338">
        <v>765000</v>
      </c>
      <c r="V81" s="338">
        <v>765000</v>
      </c>
      <c r="W81" s="341" t="s">
        <v>171</v>
      </c>
      <c r="X81" s="341" t="s">
        <v>171</v>
      </c>
      <c r="Y81" s="341" t="s">
        <v>171</v>
      </c>
      <c r="Z81" s="341" t="s">
        <v>171</v>
      </c>
      <c r="AA81" s="344" t="s">
        <v>171</v>
      </c>
      <c r="AB81" s="338">
        <v>135000</v>
      </c>
      <c r="AC81" s="335" t="s">
        <v>172</v>
      </c>
      <c r="AD81" s="335" t="s">
        <v>171</v>
      </c>
      <c r="AE81" s="335" t="s">
        <v>171</v>
      </c>
      <c r="AF81" s="338">
        <v>765000</v>
      </c>
      <c r="AG81" s="335" t="s">
        <v>171</v>
      </c>
      <c r="AH81" s="329" t="s">
        <v>164</v>
      </c>
      <c r="AI81" s="329" t="s">
        <v>278</v>
      </c>
      <c r="AJ81" s="381">
        <v>45532</v>
      </c>
    </row>
    <row r="82" spans="2:36" ht="51" x14ac:dyDescent="0.25">
      <c r="B82" s="336"/>
      <c r="C82" s="387"/>
      <c r="D82" s="342"/>
      <c r="E82" s="342"/>
      <c r="F82" s="342"/>
      <c r="G82" s="342"/>
      <c r="H82" s="342"/>
      <c r="I82" s="342"/>
      <c r="J82" s="147" t="s">
        <v>376</v>
      </c>
      <c r="K82" s="147" t="s">
        <v>377</v>
      </c>
      <c r="L82" s="147" t="s">
        <v>378</v>
      </c>
      <c r="M82" s="149">
        <v>400</v>
      </c>
      <c r="N82" s="342"/>
      <c r="O82" s="342"/>
      <c r="P82" s="336"/>
      <c r="Q82" s="336"/>
      <c r="R82" s="336"/>
      <c r="S82" s="348"/>
      <c r="T82" s="339"/>
      <c r="U82" s="339"/>
      <c r="V82" s="339"/>
      <c r="W82" s="342"/>
      <c r="X82" s="342"/>
      <c r="Y82" s="342"/>
      <c r="Z82" s="342"/>
      <c r="AA82" s="345"/>
      <c r="AB82" s="339"/>
      <c r="AC82" s="336"/>
      <c r="AD82" s="336"/>
      <c r="AE82" s="336"/>
      <c r="AF82" s="339"/>
      <c r="AG82" s="336"/>
      <c r="AH82" s="330"/>
      <c r="AI82" s="330"/>
      <c r="AJ82" s="382"/>
    </row>
    <row r="83" spans="2:36" ht="89.25" x14ac:dyDescent="0.25">
      <c r="B83" s="337"/>
      <c r="C83" s="388"/>
      <c r="D83" s="343"/>
      <c r="E83" s="343"/>
      <c r="F83" s="343"/>
      <c r="G83" s="343"/>
      <c r="H83" s="343"/>
      <c r="I83" s="343"/>
      <c r="J83" s="147" t="s">
        <v>379</v>
      </c>
      <c r="K83" s="147" t="s">
        <v>380</v>
      </c>
      <c r="L83" s="147" t="s">
        <v>97</v>
      </c>
      <c r="M83" s="147">
        <v>1</v>
      </c>
      <c r="N83" s="343"/>
      <c r="O83" s="343"/>
      <c r="P83" s="337"/>
      <c r="Q83" s="337"/>
      <c r="R83" s="337"/>
      <c r="S83" s="349"/>
      <c r="T83" s="340"/>
      <c r="U83" s="340"/>
      <c r="V83" s="340"/>
      <c r="W83" s="343"/>
      <c r="X83" s="343"/>
      <c r="Y83" s="343"/>
      <c r="Z83" s="343"/>
      <c r="AA83" s="346"/>
      <c r="AB83" s="340"/>
      <c r="AC83" s="337"/>
      <c r="AD83" s="337"/>
      <c r="AE83" s="337"/>
      <c r="AF83" s="340"/>
      <c r="AG83" s="337"/>
      <c r="AH83" s="331"/>
      <c r="AI83" s="331"/>
      <c r="AJ83" s="383"/>
    </row>
    <row r="84" spans="2:36" ht="114.75" x14ac:dyDescent="0.25">
      <c r="B84" s="347" t="s">
        <v>826</v>
      </c>
      <c r="C84" s="362" t="s">
        <v>292</v>
      </c>
      <c r="D84" s="362" t="s">
        <v>258</v>
      </c>
      <c r="E84" s="362" t="s">
        <v>259</v>
      </c>
      <c r="F84" s="362" t="s">
        <v>292</v>
      </c>
      <c r="G84" s="362" t="s">
        <v>260</v>
      </c>
      <c r="H84" s="362" t="s">
        <v>83</v>
      </c>
      <c r="I84" s="362" t="s">
        <v>83</v>
      </c>
      <c r="J84" s="124" t="s">
        <v>261</v>
      </c>
      <c r="K84" s="124" t="s">
        <v>262</v>
      </c>
      <c r="L84" s="124" t="s">
        <v>263</v>
      </c>
      <c r="M84" s="124">
        <v>6.88</v>
      </c>
      <c r="N84" s="362" t="s">
        <v>264</v>
      </c>
      <c r="O84" s="362" t="s">
        <v>827</v>
      </c>
      <c r="P84" s="356" t="s">
        <v>169</v>
      </c>
      <c r="Q84" s="356" t="s">
        <v>89</v>
      </c>
      <c r="R84" s="356" t="s">
        <v>90</v>
      </c>
      <c r="S84" s="377" t="s">
        <v>170</v>
      </c>
      <c r="T84" s="380">
        <v>2712700</v>
      </c>
      <c r="U84" s="358">
        <v>2712700</v>
      </c>
      <c r="V84" s="358">
        <v>2712700</v>
      </c>
      <c r="W84" s="362" t="s">
        <v>171</v>
      </c>
      <c r="X84" s="362" t="s">
        <v>171</v>
      </c>
      <c r="Y84" s="362" t="s">
        <v>171</v>
      </c>
      <c r="Z84" s="362" t="s">
        <v>171</v>
      </c>
      <c r="AA84" s="356" t="s">
        <v>171</v>
      </c>
      <c r="AB84" s="358">
        <v>2712700</v>
      </c>
      <c r="AC84" s="356" t="s">
        <v>172</v>
      </c>
      <c r="AD84" s="356" t="s">
        <v>171</v>
      </c>
      <c r="AE84" s="356" t="s">
        <v>171</v>
      </c>
      <c r="AF84" s="358">
        <v>2712700</v>
      </c>
      <c r="AG84" s="356" t="s">
        <v>171</v>
      </c>
      <c r="AH84" s="371" t="s">
        <v>391</v>
      </c>
      <c r="AI84" s="371" t="s">
        <v>392</v>
      </c>
      <c r="AJ84" s="374">
        <v>45989</v>
      </c>
    </row>
    <row r="85" spans="2:36" ht="102" x14ac:dyDescent="0.25">
      <c r="B85" s="348"/>
      <c r="C85" s="369"/>
      <c r="D85" s="369"/>
      <c r="E85" s="369"/>
      <c r="F85" s="369"/>
      <c r="G85" s="369"/>
      <c r="H85" s="369"/>
      <c r="I85" s="369"/>
      <c r="J85" s="124" t="s">
        <v>266</v>
      </c>
      <c r="K85" s="124" t="s">
        <v>267</v>
      </c>
      <c r="L85" s="124" t="s">
        <v>263</v>
      </c>
      <c r="M85" s="124">
        <v>9</v>
      </c>
      <c r="N85" s="369"/>
      <c r="O85" s="369"/>
      <c r="P85" s="367"/>
      <c r="Q85" s="367"/>
      <c r="R85" s="367"/>
      <c r="S85" s="378"/>
      <c r="T85" s="380"/>
      <c r="U85" s="366"/>
      <c r="V85" s="366"/>
      <c r="W85" s="369"/>
      <c r="X85" s="369"/>
      <c r="Y85" s="369"/>
      <c r="Z85" s="369"/>
      <c r="AA85" s="367"/>
      <c r="AB85" s="366"/>
      <c r="AC85" s="367"/>
      <c r="AD85" s="367"/>
      <c r="AE85" s="367"/>
      <c r="AF85" s="366"/>
      <c r="AG85" s="367"/>
      <c r="AH85" s="372"/>
      <c r="AI85" s="372"/>
      <c r="AJ85" s="375"/>
    </row>
    <row r="86" spans="2:36" ht="63.75" x14ac:dyDescent="0.25">
      <c r="B86" s="348"/>
      <c r="C86" s="369"/>
      <c r="D86" s="369"/>
      <c r="E86" s="369"/>
      <c r="F86" s="369"/>
      <c r="G86" s="369"/>
      <c r="H86" s="369"/>
      <c r="I86" s="369"/>
      <c r="J86" s="124" t="s">
        <v>268</v>
      </c>
      <c r="K86" s="124" t="s">
        <v>269</v>
      </c>
      <c r="L86" s="124" t="s">
        <v>270</v>
      </c>
      <c r="M86" s="124">
        <v>272</v>
      </c>
      <c r="N86" s="369"/>
      <c r="O86" s="369"/>
      <c r="P86" s="367"/>
      <c r="Q86" s="367"/>
      <c r="R86" s="367"/>
      <c r="S86" s="378"/>
      <c r="T86" s="380"/>
      <c r="U86" s="366"/>
      <c r="V86" s="366"/>
      <c r="W86" s="369"/>
      <c r="X86" s="369"/>
      <c r="Y86" s="369"/>
      <c r="Z86" s="369"/>
      <c r="AA86" s="367"/>
      <c r="AB86" s="366"/>
      <c r="AC86" s="367"/>
      <c r="AD86" s="367"/>
      <c r="AE86" s="367"/>
      <c r="AF86" s="366"/>
      <c r="AG86" s="367"/>
      <c r="AH86" s="372"/>
      <c r="AI86" s="372"/>
      <c r="AJ86" s="375"/>
    </row>
    <row r="87" spans="2:36" ht="102" x14ac:dyDescent="0.25">
      <c r="B87" s="348"/>
      <c r="C87" s="369"/>
      <c r="D87" s="369"/>
      <c r="E87" s="369"/>
      <c r="F87" s="369"/>
      <c r="G87" s="369"/>
      <c r="H87" s="369"/>
      <c r="I87" s="369"/>
      <c r="J87" s="124" t="s">
        <v>271</v>
      </c>
      <c r="K87" s="124" t="s">
        <v>272</v>
      </c>
      <c r="L87" s="124" t="s">
        <v>238</v>
      </c>
      <c r="M87" s="128">
        <v>2344</v>
      </c>
      <c r="N87" s="369"/>
      <c r="O87" s="369"/>
      <c r="P87" s="367"/>
      <c r="Q87" s="367"/>
      <c r="R87" s="367"/>
      <c r="S87" s="378"/>
      <c r="T87" s="380"/>
      <c r="U87" s="366"/>
      <c r="V87" s="366"/>
      <c r="W87" s="369"/>
      <c r="X87" s="369"/>
      <c r="Y87" s="369"/>
      <c r="Z87" s="369"/>
      <c r="AA87" s="367"/>
      <c r="AB87" s="366"/>
      <c r="AC87" s="367"/>
      <c r="AD87" s="367"/>
      <c r="AE87" s="367"/>
      <c r="AF87" s="366"/>
      <c r="AG87" s="367"/>
      <c r="AH87" s="372"/>
      <c r="AI87" s="372"/>
      <c r="AJ87" s="375"/>
    </row>
    <row r="88" spans="2:36" ht="102" x14ac:dyDescent="0.25">
      <c r="B88" s="348"/>
      <c r="C88" s="369"/>
      <c r="D88" s="369"/>
      <c r="E88" s="369"/>
      <c r="F88" s="369"/>
      <c r="G88" s="369"/>
      <c r="H88" s="369"/>
      <c r="I88" s="369"/>
      <c r="J88" s="124" t="s">
        <v>273</v>
      </c>
      <c r="K88" s="124" t="s">
        <v>274</v>
      </c>
      <c r="L88" s="124" t="s">
        <v>238</v>
      </c>
      <c r="M88" s="128">
        <v>591</v>
      </c>
      <c r="N88" s="369"/>
      <c r="O88" s="369"/>
      <c r="P88" s="367"/>
      <c r="Q88" s="367"/>
      <c r="R88" s="367"/>
      <c r="S88" s="378"/>
      <c r="T88" s="380"/>
      <c r="U88" s="366"/>
      <c r="V88" s="366"/>
      <c r="W88" s="369"/>
      <c r="X88" s="369"/>
      <c r="Y88" s="369"/>
      <c r="Z88" s="369"/>
      <c r="AA88" s="367"/>
      <c r="AB88" s="366"/>
      <c r="AC88" s="367"/>
      <c r="AD88" s="367"/>
      <c r="AE88" s="367"/>
      <c r="AF88" s="366"/>
      <c r="AG88" s="367"/>
      <c r="AH88" s="372"/>
      <c r="AI88" s="372"/>
      <c r="AJ88" s="375"/>
    </row>
    <row r="89" spans="2:36" ht="76.5" x14ac:dyDescent="0.25">
      <c r="B89" s="349"/>
      <c r="C89" s="363"/>
      <c r="D89" s="363"/>
      <c r="E89" s="363"/>
      <c r="F89" s="363"/>
      <c r="G89" s="363"/>
      <c r="H89" s="363"/>
      <c r="I89" s="363"/>
      <c r="J89" s="124" t="s">
        <v>279</v>
      </c>
      <c r="K89" s="124" t="s">
        <v>280</v>
      </c>
      <c r="L89" s="124" t="s">
        <v>281</v>
      </c>
      <c r="M89" s="128">
        <v>540</v>
      </c>
      <c r="N89" s="363"/>
      <c r="O89" s="363"/>
      <c r="P89" s="357"/>
      <c r="Q89" s="357"/>
      <c r="R89" s="357"/>
      <c r="S89" s="379"/>
      <c r="T89" s="380"/>
      <c r="U89" s="359"/>
      <c r="V89" s="359"/>
      <c r="W89" s="363"/>
      <c r="X89" s="363"/>
      <c r="Y89" s="363"/>
      <c r="Z89" s="363"/>
      <c r="AA89" s="357"/>
      <c r="AB89" s="359"/>
      <c r="AC89" s="357"/>
      <c r="AD89" s="357"/>
      <c r="AE89" s="357"/>
      <c r="AF89" s="359"/>
      <c r="AG89" s="357"/>
      <c r="AH89" s="373"/>
      <c r="AI89" s="373"/>
      <c r="AJ89" s="376"/>
    </row>
    <row r="90" spans="2:36" ht="102" x14ac:dyDescent="0.25">
      <c r="B90" s="356" t="s">
        <v>857</v>
      </c>
      <c r="C90" s="362" t="s">
        <v>285</v>
      </c>
      <c r="D90" s="362" t="s">
        <v>258</v>
      </c>
      <c r="E90" s="362" t="s">
        <v>259</v>
      </c>
      <c r="F90" s="362" t="s">
        <v>285</v>
      </c>
      <c r="G90" s="362" t="s">
        <v>260</v>
      </c>
      <c r="H90" s="362" t="s">
        <v>83</v>
      </c>
      <c r="I90" s="362" t="s">
        <v>83</v>
      </c>
      <c r="J90" s="124" t="s">
        <v>266</v>
      </c>
      <c r="K90" s="124" t="s">
        <v>267</v>
      </c>
      <c r="L90" s="124" t="s">
        <v>263</v>
      </c>
      <c r="M90" s="124">
        <v>9.3000000000000007</v>
      </c>
      <c r="N90" s="362" t="s">
        <v>264</v>
      </c>
      <c r="O90" s="362" t="s">
        <v>286</v>
      </c>
      <c r="P90" s="356" t="s">
        <v>169</v>
      </c>
      <c r="Q90" s="356" t="s">
        <v>89</v>
      </c>
      <c r="R90" s="356" t="s">
        <v>90</v>
      </c>
      <c r="S90" s="364" t="s">
        <v>170</v>
      </c>
      <c r="T90" s="358">
        <v>1032721</v>
      </c>
      <c r="U90" s="358">
        <v>1032721</v>
      </c>
      <c r="V90" s="358">
        <v>1032721</v>
      </c>
      <c r="W90" s="362" t="s">
        <v>171</v>
      </c>
      <c r="X90" s="362" t="s">
        <v>171</v>
      </c>
      <c r="Y90" s="362" t="s">
        <v>171</v>
      </c>
      <c r="Z90" s="362" t="s">
        <v>171</v>
      </c>
      <c r="AA90" s="356" t="s">
        <v>171</v>
      </c>
      <c r="AB90" s="358">
        <v>1032721</v>
      </c>
      <c r="AC90" s="356" t="s">
        <v>172</v>
      </c>
      <c r="AD90" s="356" t="s">
        <v>171</v>
      </c>
      <c r="AE90" s="356" t="s">
        <v>171</v>
      </c>
      <c r="AF90" s="358">
        <v>1032721</v>
      </c>
      <c r="AG90" s="356" t="s">
        <v>171</v>
      </c>
      <c r="AH90" s="360" t="s">
        <v>460</v>
      </c>
      <c r="AI90" s="353" t="s">
        <v>391</v>
      </c>
      <c r="AJ90" s="354">
        <v>45918</v>
      </c>
    </row>
    <row r="91" spans="2:36" ht="63.75" x14ac:dyDescent="0.25">
      <c r="B91" s="367"/>
      <c r="C91" s="369"/>
      <c r="D91" s="369"/>
      <c r="E91" s="369"/>
      <c r="F91" s="369"/>
      <c r="G91" s="369"/>
      <c r="H91" s="369"/>
      <c r="I91" s="369"/>
      <c r="J91" s="124" t="s">
        <v>268</v>
      </c>
      <c r="K91" s="124" t="s">
        <v>269</v>
      </c>
      <c r="L91" s="124" t="s">
        <v>270</v>
      </c>
      <c r="M91" s="128">
        <v>200</v>
      </c>
      <c r="N91" s="369"/>
      <c r="O91" s="369"/>
      <c r="P91" s="367"/>
      <c r="Q91" s="367"/>
      <c r="R91" s="367"/>
      <c r="S91" s="370"/>
      <c r="T91" s="366"/>
      <c r="U91" s="366"/>
      <c r="V91" s="366"/>
      <c r="W91" s="369"/>
      <c r="X91" s="369"/>
      <c r="Y91" s="369"/>
      <c r="Z91" s="369"/>
      <c r="AA91" s="367"/>
      <c r="AB91" s="366"/>
      <c r="AC91" s="367"/>
      <c r="AD91" s="367"/>
      <c r="AE91" s="367"/>
      <c r="AF91" s="366"/>
      <c r="AG91" s="367"/>
      <c r="AH91" s="368"/>
      <c r="AI91" s="353"/>
      <c r="AJ91" s="355"/>
    </row>
    <row r="92" spans="2:36" ht="102" x14ac:dyDescent="0.25">
      <c r="B92" s="367"/>
      <c r="C92" s="369"/>
      <c r="D92" s="369"/>
      <c r="E92" s="369"/>
      <c r="F92" s="369"/>
      <c r="G92" s="369"/>
      <c r="H92" s="369"/>
      <c r="I92" s="369"/>
      <c r="J92" s="124" t="s">
        <v>271</v>
      </c>
      <c r="K92" s="124" t="s">
        <v>272</v>
      </c>
      <c r="L92" s="124" t="s">
        <v>238</v>
      </c>
      <c r="M92" s="128">
        <v>164</v>
      </c>
      <c r="N92" s="369"/>
      <c r="O92" s="369"/>
      <c r="P92" s="367"/>
      <c r="Q92" s="367"/>
      <c r="R92" s="367"/>
      <c r="S92" s="370"/>
      <c r="T92" s="366"/>
      <c r="U92" s="366"/>
      <c r="V92" s="366"/>
      <c r="W92" s="369"/>
      <c r="X92" s="369"/>
      <c r="Y92" s="369"/>
      <c r="Z92" s="369"/>
      <c r="AA92" s="367"/>
      <c r="AB92" s="366"/>
      <c r="AC92" s="367"/>
      <c r="AD92" s="367"/>
      <c r="AE92" s="367"/>
      <c r="AF92" s="366"/>
      <c r="AG92" s="367"/>
      <c r="AH92" s="368"/>
      <c r="AI92" s="353"/>
      <c r="AJ92" s="355"/>
    </row>
    <row r="93" spans="2:36" ht="102" x14ac:dyDescent="0.25">
      <c r="B93" s="367"/>
      <c r="C93" s="369"/>
      <c r="D93" s="369"/>
      <c r="E93" s="369"/>
      <c r="F93" s="369"/>
      <c r="G93" s="369"/>
      <c r="H93" s="369"/>
      <c r="I93" s="369"/>
      <c r="J93" s="124" t="s">
        <v>273</v>
      </c>
      <c r="K93" s="124" t="s">
        <v>274</v>
      </c>
      <c r="L93" s="124" t="s">
        <v>238</v>
      </c>
      <c r="M93" s="128">
        <v>280</v>
      </c>
      <c r="N93" s="369"/>
      <c r="O93" s="369"/>
      <c r="P93" s="367"/>
      <c r="Q93" s="367"/>
      <c r="R93" s="367"/>
      <c r="S93" s="370"/>
      <c r="T93" s="366"/>
      <c r="U93" s="366"/>
      <c r="V93" s="366"/>
      <c r="W93" s="369"/>
      <c r="X93" s="369"/>
      <c r="Y93" s="369"/>
      <c r="Z93" s="369"/>
      <c r="AA93" s="367"/>
      <c r="AB93" s="366"/>
      <c r="AC93" s="367"/>
      <c r="AD93" s="367"/>
      <c r="AE93" s="367"/>
      <c r="AF93" s="366"/>
      <c r="AG93" s="367"/>
      <c r="AH93" s="368"/>
      <c r="AI93" s="353"/>
      <c r="AJ93" s="355"/>
    </row>
    <row r="94" spans="2:36" ht="76.5" x14ac:dyDescent="0.25">
      <c r="B94" s="357"/>
      <c r="C94" s="363"/>
      <c r="D94" s="363"/>
      <c r="E94" s="363"/>
      <c r="F94" s="363"/>
      <c r="G94" s="363"/>
      <c r="H94" s="363"/>
      <c r="I94" s="363"/>
      <c r="J94" s="124" t="s">
        <v>279</v>
      </c>
      <c r="K94" s="124" t="s">
        <v>280</v>
      </c>
      <c r="L94" s="124" t="s">
        <v>281</v>
      </c>
      <c r="M94" s="128">
        <v>110</v>
      </c>
      <c r="N94" s="363"/>
      <c r="O94" s="363"/>
      <c r="P94" s="357"/>
      <c r="Q94" s="357"/>
      <c r="R94" s="357"/>
      <c r="S94" s="365"/>
      <c r="T94" s="359"/>
      <c r="U94" s="359"/>
      <c r="V94" s="359"/>
      <c r="W94" s="363"/>
      <c r="X94" s="363"/>
      <c r="Y94" s="363"/>
      <c r="Z94" s="363"/>
      <c r="AA94" s="357"/>
      <c r="AB94" s="359"/>
      <c r="AC94" s="357"/>
      <c r="AD94" s="357"/>
      <c r="AE94" s="357"/>
      <c r="AF94" s="359"/>
      <c r="AG94" s="357"/>
      <c r="AH94" s="361"/>
      <c r="AI94" s="353"/>
      <c r="AJ94" s="355"/>
    </row>
    <row r="95" spans="2:36" ht="102" x14ac:dyDescent="0.25">
      <c r="B95" s="356" t="s">
        <v>858</v>
      </c>
      <c r="C95" s="362" t="s">
        <v>859</v>
      </c>
      <c r="D95" s="362" t="s">
        <v>258</v>
      </c>
      <c r="E95" s="362" t="s">
        <v>259</v>
      </c>
      <c r="F95" s="362" t="s">
        <v>859</v>
      </c>
      <c r="G95" s="362" t="s">
        <v>260</v>
      </c>
      <c r="H95" s="362" t="s">
        <v>83</v>
      </c>
      <c r="I95" s="362" t="s">
        <v>83</v>
      </c>
      <c r="J95" s="124" t="s">
        <v>271</v>
      </c>
      <c r="K95" s="124" t="s">
        <v>272</v>
      </c>
      <c r="L95" s="124" t="s">
        <v>238</v>
      </c>
      <c r="M95" s="128">
        <v>5000</v>
      </c>
      <c r="N95" s="362" t="s">
        <v>264</v>
      </c>
      <c r="O95" s="362" t="s">
        <v>860</v>
      </c>
      <c r="P95" s="356" t="s">
        <v>169</v>
      </c>
      <c r="Q95" s="356" t="s">
        <v>89</v>
      </c>
      <c r="R95" s="356" t="s">
        <v>90</v>
      </c>
      <c r="S95" s="364" t="s">
        <v>170</v>
      </c>
      <c r="T95" s="358">
        <v>2019500</v>
      </c>
      <c r="U95" s="358">
        <v>2019500</v>
      </c>
      <c r="V95" s="358">
        <v>2019500</v>
      </c>
      <c r="W95" s="362" t="s">
        <v>171</v>
      </c>
      <c r="X95" s="362" t="s">
        <v>171</v>
      </c>
      <c r="Y95" s="362" t="s">
        <v>171</v>
      </c>
      <c r="Z95" s="362" t="s">
        <v>171</v>
      </c>
      <c r="AA95" s="356" t="s">
        <v>171</v>
      </c>
      <c r="AB95" s="358">
        <v>2019500</v>
      </c>
      <c r="AC95" s="356" t="s">
        <v>172</v>
      </c>
      <c r="AD95" s="356" t="s">
        <v>171</v>
      </c>
      <c r="AE95" s="356" t="s">
        <v>171</v>
      </c>
      <c r="AF95" s="358">
        <v>2019500</v>
      </c>
      <c r="AG95" s="356" t="s">
        <v>171</v>
      </c>
      <c r="AH95" s="360" t="s">
        <v>421</v>
      </c>
      <c r="AI95" s="353" t="s">
        <v>422</v>
      </c>
      <c r="AJ95" s="354">
        <v>45896</v>
      </c>
    </row>
    <row r="96" spans="2:36" ht="76.5" x14ac:dyDescent="0.25">
      <c r="B96" s="357"/>
      <c r="C96" s="363"/>
      <c r="D96" s="363"/>
      <c r="E96" s="363"/>
      <c r="F96" s="363"/>
      <c r="G96" s="363"/>
      <c r="H96" s="363"/>
      <c r="I96" s="363"/>
      <c r="J96" s="124" t="s">
        <v>279</v>
      </c>
      <c r="K96" s="124" t="s">
        <v>280</v>
      </c>
      <c r="L96" s="124" t="s">
        <v>281</v>
      </c>
      <c r="M96" s="128">
        <v>960</v>
      </c>
      <c r="N96" s="363"/>
      <c r="O96" s="363"/>
      <c r="P96" s="357"/>
      <c r="Q96" s="357"/>
      <c r="R96" s="357"/>
      <c r="S96" s="365"/>
      <c r="T96" s="359"/>
      <c r="U96" s="359"/>
      <c r="V96" s="359"/>
      <c r="W96" s="363"/>
      <c r="X96" s="363"/>
      <c r="Y96" s="363"/>
      <c r="Z96" s="363"/>
      <c r="AA96" s="357"/>
      <c r="AB96" s="359"/>
      <c r="AC96" s="357"/>
      <c r="AD96" s="357"/>
      <c r="AE96" s="357"/>
      <c r="AF96" s="359"/>
      <c r="AG96" s="357"/>
      <c r="AH96" s="361"/>
      <c r="AI96" s="353"/>
      <c r="AJ96" s="355"/>
    </row>
    <row r="97" spans="2:36" ht="63.75" x14ac:dyDescent="0.25">
      <c r="B97" s="335" t="s">
        <v>899</v>
      </c>
      <c r="C97" s="341" t="s">
        <v>388</v>
      </c>
      <c r="D97" s="341" t="s">
        <v>370</v>
      </c>
      <c r="E97" s="341" t="s">
        <v>371</v>
      </c>
      <c r="F97" s="341" t="s">
        <v>388</v>
      </c>
      <c r="G97" s="341" t="s">
        <v>372</v>
      </c>
      <c r="H97" s="341" t="s">
        <v>83</v>
      </c>
      <c r="I97" s="341" t="s">
        <v>83</v>
      </c>
      <c r="J97" s="147" t="s">
        <v>373</v>
      </c>
      <c r="K97" s="147" t="s">
        <v>374</v>
      </c>
      <c r="L97" s="147" t="s">
        <v>375</v>
      </c>
      <c r="M97" s="148">
        <v>928300</v>
      </c>
      <c r="N97" s="341" t="s">
        <v>86</v>
      </c>
      <c r="O97" s="341" t="s">
        <v>111</v>
      </c>
      <c r="P97" s="335" t="s">
        <v>169</v>
      </c>
      <c r="Q97" s="335" t="s">
        <v>89</v>
      </c>
      <c r="R97" s="335" t="s">
        <v>90</v>
      </c>
      <c r="S97" s="347" t="s">
        <v>170</v>
      </c>
      <c r="T97" s="338">
        <v>833000</v>
      </c>
      <c r="U97" s="338">
        <v>833000</v>
      </c>
      <c r="V97" s="338">
        <v>833000</v>
      </c>
      <c r="W97" s="341" t="s">
        <v>171</v>
      </c>
      <c r="X97" s="341" t="s">
        <v>171</v>
      </c>
      <c r="Y97" s="341" t="s">
        <v>171</v>
      </c>
      <c r="Z97" s="341" t="s">
        <v>171</v>
      </c>
      <c r="AA97" s="344" t="s">
        <v>171</v>
      </c>
      <c r="AB97" s="338">
        <v>147000</v>
      </c>
      <c r="AC97" s="335" t="s">
        <v>172</v>
      </c>
      <c r="AD97" s="335" t="s">
        <v>171</v>
      </c>
      <c r="AE97" s="335" t="s">
        <v>171</v>
      </c>
      <c r="AF97" s="338">
        <v>833000</v>
      </c>
      <c r="AG97" s="335" t="s">
        <v>171</v>
      </c>
      <c r="AH97" s="329" t="s">
        <v>392</v>
      </c>
      <c r="AI97" s="329" t="s">
        <v>491</v>
      </c>
      <c r="AJ97" s="332"/>
    </row>
    <row r="98" spans="2:36" ht="51" x14ac:dyDescent="0.25">
      <c r="B98" s="336"/>
      <c r="C98" s="342"/>
      <c r="D98" s="342"/>
      <c r="E98" s="342"/>
      <c r="F98" s="342"/>
      <c r="G98" s="342"/>
      <c r="H98" s="342"/>
      <c r="I98" s="342"/>
      <c r="J98" s="147" t="s">
        <v>376</v>
      </c>
      <c r="K98" s="147" t="s">
        <v>377</v>
      </c>
      <c r="L98" s="147" t="s">
        <v>378</v>
      </c>
      <c r="M98" s="149">
        <v>450</v>
      </c>
      <c r="N98" s="342"/>
      <c r="O98" s="342"/>
      <c r="P98" s="336"/>
      <c r="Q98" s="336"/>
      <c r="R98" s="336"/>
      <c r="S98" s="348"/>
      <c r="T98" s="339"/>
      <c r="U98" s="339"/>
      <c r="V98" s="339"/>
      <c r="W98" s="342"/>
      <c r="X98" s="342"/>
      <c r="Y98" s="342"/>
      <c r="Z98" s="342"/>
      <c r="AA98" s="345"/>
      <c r="AB98" s="339"/>
      <c r="AC98" s="336"/>
      <c r="AD98" s="336"/>
      <c r="AE98" s="336"/>
      <c r="AF98" s="339"/>
      <c r="AG98" s="336"/>
      <c r="AH98" s="330"/>
      <c r="AI98" s="330"/>
      <c r="AJ98" s="333"/>
    </row>
    <row r="99" spans="2:36" ht="89.25" x14ac:dyDescent="0.25">
      <c r="B99" s="337"/>
      <c r="C99" s="343"/>
      <c r="D99" s="343"/>
      <c r="E99" s="343"/>
      <c r="F99" s="343"/>
      <c r="G99" s="343"/>
      <c r="H99" s="343"/>
      <c r="I99" s="343"/>
      <c r="J99" s="147" t="s">
        <v>379</v>
      </c>
      <c r="K99" s="147" t="s">
        <v>380</v>
      </c>
      <c r="L99" s="147" t="s">
        <v>97</v>
      </c>
      <c r="M99" s="147">
        <v>1</v>
      </c>
      <c r="N99" s="343"/>
      <c r="O99" s="343"/>
      <c r="P99" s="337"/>
      <c r="Q99" s="337"/>
      <c r="R99" s="337"/>
      <c r="S99" s="349"/>
      <c r="T99" s="340"/>
      <c r="U99" s="340"/>
      <c r="V99" s="340"/>
      <c r="W99" s="343"/>
      <c r="X99" s="343"/>
      <c r="Y99" s="343"/>
      <c r="Z99" s="343"/>
      <c r="AA99" s="346"/>
      <c r="AB99" s="340"/>
      <c r="AC99" s="337"/>
      <c r="AD99" s="337"/>
      <c r="AE99" s="337"/>
      <c r="AF99" s="340"/>
      <c r="AG99" s="337"/>
      <c r="AH99" s="331"/>
      <c r="AI99" s="331"/>
      <c r="AJ99" s="334"/>
    </row>
    <row r="100" spans="2:36" ht="63.75" x14ac:dyDescent="0.25">
      <c r="B100" s="350" t="s">
        <v>900</v>
      </c>
      <c r="C100" s="350" t="s">
        <v>369</v>
      </c>
      <c r="D100" s="341" t="s">
        <v>370</v>
      </c>
      <c r="E100" s="341" t="s">
        <v>371</v>
      </c>
      <c r="F100" s="344" t="s">
        <v>369</v>
      </c>
      <c r="G100" s="341" t="s">
        <v>372</v>
      </c>
      <c r="H100" s="341" t="s">
        <v>83</v>
      </c>
      <c r="I100" s="341" t="s">
        <v>83</v>
      </c>
      <c r="J100" s="147" t="s">
        <v>373</v>
      </c>
      <c r="K100" s="147" t="s">
        <v>374</v>
      </c>
      <c r="L100" s="147" t="s">
        <v>375</v>
      </c>
      <c r="M100" s="148">
        <v>787154</v>
      </c>
      <c r="N100" s="341" t="s">
        <v>86</v>
      </c>
      <c r="O100" s="341" t="s">
        <v>105</v>
      </c>
      <c r="P100" s="335" t="s">
        <v>169</v>
      </c>
      <c r="Q100" s="335" t="s">
        <v>89</v>
      </c>
      <c r="R100" s="335" t="s">
        <v>90</v>
      </c>
      <c r="S100" s="347" t="s">
        <v>170</v>
      </c>
      <c r="T100" s="338">
        <v>759577</v>
      </c>
      <c r="U100" s="338">
        <v>759577</v>
      </c>
      <c r="V100" s="338">
        <v>759577</v>
      </c>
      <c r="W100" s="341" t="s">
        <v>171</v>
      </c>
      <c r="X100" s="341" t="s">
        <v>171</v>
      </c>
      <c r="Y100" s="341" t="s">
        <v>171</v>
      </c>
      <c r="Z100" s="341" t="s">
        <v>171</v>
      </c>
      <c r="AA100" s="344" t="s">
        <v>171</v>
      </c>
      <c r="AB100" s="338">
        <v>134043</v>
      </c>
      <c r="AC100" s="335" t="s">
        <v>172</v>
      </c>
      <c r="AD100" s="335" t="s">
        <v>171</v>
      </c>
      <c r="AE100" s="335" t="s">
        <v>171</v>
      </c>
      <c r="AF100" s="338">
        <v>759577</v>
      </c>
      <c r="AG100" s="335" t="s">
        <v>171</v>
      </c>
      <c r="AH100" s="329" t="s">
        <v>491</v>
      </c>
      <c r="AI100" s="329" t="s">
        <v>492</v>
      </c>
      <c r="AJ100" s="332"/>
    </row>
    <row r="101" spans="2:36" ht="51" x14ac:dyDescent="0.25">
      <c r="B101" s="351"/>
      <c r="C101" s="351"/>
      <c r="D101" s="342"/>
      <c r="E101" s="342"/>
      <c r="F101" s="345"/>
      <c r="G101" s="342"/>
      <c r="H101" s="342"/>
      <c r="I101" s="342"/>
      <c r="J101" s="147" t="s">
        <v>376</v>
      </c>
      <c r="K101" s="147" t="s">
        <v>377</v>
      </c>
      <c r="L101" s="147" t="s">
        <v>378</v>
      </c>
      <c r="M101" s="147">
        <v>871</v>
      </c>
      <c r="N101" s="342"/>
      <c r="O101" s="342"/>
      <c r="P101" s="336"/>
      <c r="Q101" s="336"/>
      <c r="R101" s="336"/>
      <c r="S101" s="348"/>
      <c r="T101" s="339"/>
      <c r="U101" s="339"/>
      <c r="V101" s="339"/>
      <c r="W101" s="342"/>
      <c r="X101" s="342"/>
      <c r="Y101" s="342"/>
      <c r="Z101" s="342"/>
      <c r="AA101" s="345"/>
      <c r="AB101" s="339"/>
      <c r="AC101" s="336"/>
      <c r="AD101" s="336"/>
      <c r="AE101" s="336"/>
      <c r="AF101" s="339"/>
      <c r="AG101" s="336"/>
      <c r="AH101" s="330"/>
      <c r="AI101" s="330"/>
      <c r="AJ101" s="333"/>
    </row>
    <row r="102" spans="2:36" ht="89.25" x14ac:dyDescent="0.25">
      <c r="B102" s="352"/>
      <c r="C102" s="352"/>
      <c r="D102" s="343"/>
      <c r="E102" s="343"/>
      <c r="F102" s="346"/>
      <c r="G102" s="343"/>
      <c r="H102" s="343"/>
      <c r="I102" s="343"/>
      <c r="J102" s="147" t="s">
        <v>379</v>
      </c>
      <c r="K102" s="147" t="s">
        <v>380</v>
      </c>
      <c r="L102" s="147" t="s">
        <v>97</v>
      </c>
      <c r="M102" s="147">
        <v>1</v>
      </c>
      <c r="N102" s="343"/>
      <c r="O102" s="343"/>
      <c r="P102" s="337"/>
      <c r="Q102" s="337"/>
      <c r="R102" s="337"/>
      <c r="S102" s="349"/>
      <c r="T102" s="340"/>
      <c r="U102" s="340"/>
      <c r="V102" s="340"/>
      <c r="W102" s="343"/>
      <c r="X102" s="343"/>
      <c r="Y102" s="343"/>
      <c r="Z102" s="343"/>
      <c r="AA102" s="346"/>
      <c r="AB102" s="340"/>
      <c r="AC102" s="337"/>
      <c r="AD102" s="337"/>
      <c r="AE102" s="337"/>
      <c r="AF102" s="340"/>
      <c r="AG102" s="337"/>
      <c r="AH102" s="331"/>
      <c r="AI102" s="331"/>
      <c r="AJ102" s="334"/>
    </row>
  </sheetData>
  <mergeCells count="825">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J6:M7"/>
    <mergeCell ref="N6:N7"/>
    <mergeCell ref="O6:O7"/>
    <mergeCell ref="P6:P7"/>
    <mergeCell ref="AG3:AG4"/>
    <mergeCell ref="AH3:AH4"/>
    <mergeCell ref="AI3:AI4"/>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X8:X12"/>
    <mergeCell ref="Y8:Y12"/>
    <mergeCell ref="N8:N12"/>
    <mergeCell ref="O8:O12"/>
    <mergeCell ref="P8:P12"/>
    <mergeCell ref="Q8:Q12"/>
    <mergeCell ref="R8:R12"/>
    <mergeCell ref="S8:S12"/>
    <mergeCell ref="AI6:AI7"/>
    <mergeCell ref="T6:T7"/>
    <mergeCell ref="U6:U7"/>
    <mergeCell ref="V6:V7"/>
    <mergeCell ref="O13:O18"/>
    <mergeCell ref="P13:P18"/>
    <mergeCell ref="Q13:Q18"/>
    <mergeCell ref="R13:R18"/>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AE13:AE18"/>
    <mergeCell ref="AF13:AF18"/>
    <mergeCell ref="AG13:AG18"/>
    <mergeCell ref="AH13:AH18"/>
    <mergeCell ref="AI13:AI18"/>
    <mergeCell ref="B19:B23"/>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AA19:AA23"/>
    <mergeCell ref="AB19:AB23"/>
    <mergeCell ref="Q19:Q23"/>
    <mergeCell ref="R19:R23"/>
    <mergeCell ref="S19:S23"/>
    <mergeCell ref="T19:T23"/>
    <mergeCell ref="U19:U23"/>
    <mergeCell ref="V19:V23"/>
    <mergeCell ref="G19:G23"/>
    <mergeCell ref="H19:H23"/>
    <mergeCell ref="I19:I23"/>
    <mergeCell ref="N19:N23"/>
    <mergeCell ref="O19:O23"/>
    <mergeCell ref="P19:P23"/>
    <mergeCell ref="P24:P28"/>
    <mergeCell ref="Q24:Q28"/>
    <mergeCell ref="R24:R28"/>
    <mergeCell ref="S24:S28"/>
    <mergeCell ref="AI19:AI23"/>
    <mergeCell ref="AJ19:AJ23"/>
    <mergeCell ref="B24:B28"/>
    <mergeCell ref="C24:C28"/>
    <mergeCell ref="D24:D28"/>
    <mergeCell ref="E24:E28"/>
    <mergeCell ref="F24:F28"/>
    <mergeCell ref="G24:G28"/>
    <mergeCell ref="H24:H28"/>
    <mergeCell ref="I24:I28"/>
    <mergeCell ref="AC19:AC23"/>
    <mergeCell ref="AD19:AD23"/>
    <mergeCell ref="AE19:AE23"/>
    <mergeCell ref="AF19:AF23"/>
    <mergeCell ref="AG19:AG23"/>
    <mergeCell ref="AH19:AH23"/>
    <mergeCell ref="W19:W23"/>
    <mergeCell ref="X19:X23"/>
    <mergeCell ref="Y19:Y23"/>
    <mergeCell ref="Z19:Z23"/>
    <mergeCell ref="AF24:AF28"/>
    <mergeCell ref="AG24:AG28"/>
    <mergeCell ref="AH24:AH28"/>
    <mergeCell ref="AI24:AI28"/>
    <mergeCell ref="AJ24:AJ28"/>
    <mergeCell ref="B29:B34"/>
    <mergeCell ref="C29:C34"/>
    <mergeCell ref="D29:D34"/>
    <mergeCell ref="E29:E34"/>
    <mergeCell ref="F29:F34"/>
    <mergeCell ref="Z24:Z28"/>
    <mergeCell ref="AA24:AA28"/>
    <mergeCell ref="AB24:AB28"/>
    <mergeCell ref="AC24:AC28"/>
    <mergeCell ref="AD24:AD28"/>
    <mergeCell ref="AE24:AE28"/>
    <mergeCell ref="T24:T28"/>
    <mergeCell ref="U24:U28"/>
    <mergeCell ref="V24:V28"/>
    <mergeCell ref="W24:W28"/>
    <mergeCell ref="X24:X28"/>
    <mergeCell ref="Y24:Y28"/>
    <mergeCell ref="N24:N28"/>
    <mergeCell ref="O24:O28"/>
    <mergeCell ref="S29:S34"/>
    <mergeCell ref="T29:T34"/>
    <mergeCell ref="U29:U34"/>
    <mergeCell ref="V29:V34"/>
    <mergeCell ref="G29:G34"/>
    <mergeCell ref="H29:H34"/>
    <mergeCell ref="I29:I34"/>
    <mergeCell ref="N29:N34"/>
    <mergeCell ref="O29:O34"/>
    <mergeCell ref="P29:P34"/>
    <mergeCell ref="AI29:AI34"/>
    <mergeCell ref="AJ29:AJ34"/>
    <mergeCell ref="B35:B45"/>
    <mergeCell ref="C35:C40"/>
    <mergeCell ref="D35:D40"/>
    <mergeCell ref="E35:E40"/>
    <mergeCell ref="F35:F40"/>
    <mergeCell ref="G35:G40"/>
    <mergeCell ref="H35:H40"/>
    <mergeCell ref="I35:I40"/>
    <mergeCell ref="AC29:AC34"/>
    <mergeCell ref="AD29:AD34"/>
    <mergeCell ref="AE29:AE34"/>
    <mergeCell ref="AF29:AF34"/>
    <mergeCell ref="AG29:AG34"/>
    <mergeCell ref="AH29:AH34"/>
    <mergeCell ref="W29:W34"/>
    <mergeCell ref="X29:X34"/>
    <mergeCell ref="Y29:Y34"/>
    <mergeCell ref="Z29:Z34"/>
    <mergeCell ref="AA29:AA34"/>
    <mergeCell ref="AB29:AB34"/>
    <mergeCell ref="Q29:Q34"/>
    <mergeCell ref="R29:R34"/>
    <mergeCell ref="AG35:AG40"/>
    <mergeCell ref="AH35:AH45"/>
    <mergeCell ref="AI35:AI45"/>
    <mergeCell ref="AJ35:AJ45"/>
    <mergeCell ref="C41:C45"/>
    <mergeCell ref="D41:D45"/>
    <mergeCell ref="E41:E45"/>
    <mergeCell ref="F41:F45"/>
    <mergeCell ref="G41:G45"/>
    <mergeCell ref="Z35:Z40"/>
    <mergeCell ref="AA35:AA40"/>
    <mergeCell ref="AB35:AB40"/>
    <mergeCell ref="AC35:AC40"/>
    <mergeCell ref="AD35:AD40"/>
    <mergeCell ref="AE35:AE40"/>
    <mergeCell ref="T35:T45"/>
    <mergeCell ref="U35:U40"/>
    <mergeCell ref="V35:V40"/>
    <mergeCell ref="W35:W40"/>
    <mergeCell ref="X35:X40"/>
    <mergeCell ref="Y35:Y40"/>
    <mergeCell ref="Y41:Y45"/>
    <mergeCell ref="N35:N40"/>
    <mergeCell ref="O35:O40"/>
    <mergeCell ref="W41:W45"/>
    <mergeCell ref="X41:X45"/>
    <mergeCell ref="H41:H45"/>
    <mergeCell ref="I41:I45"/>
    <mergeCell ref="N41:N45"/>
    <mergeCell ref="O41:O45"/>
    <mergeCell ref="P41:P45"/>
    <mergeCell ref="Q41:Q45"/>
    <mergeCell ref="AF35:AF40"/>
    <mergeCell ref="P35:P40"/>
    <mergeCell ref="Q35:Q40"/>
    <mergeCell ref="R35:R40"/>
    <mergeCell ref="S35:S40"/>
    <mergeCell ref="P46:P48"/>
    <mergeCell ref="Q46:Q48"/>
    <mergeCell ref="R46:R48"/>
    <mergeCell ref="S46:S48"/>
    <mergeCell ref="AF41:AF45"/>
    <mergeCell ref="AG41:AG45"/>
    <mergeCell ref="B46:B48"/>
    <mergeCell ref="C46:C48"/>
    <mergeCell ref="D46:D48"/>
    <mergeCell ref="E46:E48"/>
    <mergeCell ref="F46:F48"/>
    <mergeCell ref="G46:G48"/>
    <mergeCell ref="H46:H48"/>
    <mergeCell ref="I46:I48"/>
    <mergeCell ref="Z41:Z45"/>
    <mergeCell ref="AA41:AA45"/>
    <mergeCell ref="AB41:AB45"/>
    <mergeCell ref="AC41:AC45"/>
    <mergeCell ref="AD41:AD45"/>
    <mergeCell ref="AE41:AE45"/>
    <mergeCell ref="R41:R45"/>
    <mergeCell ref="S41:S45"/>
    <mergeCell ref="U41:U45"/>
    <mergeCell ref="V41:V45"/>
    <mergeCell ref="AF46:AF48"/>
    <mergeCell ref="AG46:AG48"/>
    <mergeCell ref="AH46:AH48"/>
    <mergeCell ref="AI46:AI48"/>
    <mergeCell ref="AJ46:AJ48"/>
    <mergeCell ref="B49:B51"/>
    <mergeCell ref="C49:C51"/>
    <mergeCell ref="D49:D51"/>
    <mergeCell ref="E49:E51"/>
    <mergeCell ref="F49:F51"/>
    <mergeCell ref="Z46:Z48"/>
    <mergeCell ref="AA46:AA48"/>
    <mergeCell ref="AB46:AB48"/>
    <mergeCell ref="AC46:AC48"/>
    <mergeCell ref="AD46:AD48"/>
    <mergeCell ref="AE46:AE48"/>
    <mergeCell ref="T46:T48"/>
    <mergeCell ref="U46:U48"/>
    <mergeCell ref="V46:V48"/>
    <mergeCell ref="W46:W48"/>
    <mergeCell ref="X46:X48"/>
    <mergeCell ref="Y46:Y48"/>
    <mergeCell ref="N46:N48"/>
    <mergeCell ref="O46:O48"/>
    <mergeCell ref="AA49:AA51"/>
    <mergeCell ref="AB49:AB51"/>
    <mergeCell ref="Q49:Q51"/>
    <mergeCell ref="R49:R51"/>
    <mergeCell ref="S49:S51"/>
    <mergeCell ref="T49:T51"/>
    <mergeCell ref="U49:U51"/>
    <mergeCell ref="V49:V51"/>
    <mergeCell ref="G49:G51"/>
    <mergeCell ref="H49:H51"/>
    <mergeCell ref="I49:I51"/>
    <mergeCell ref="N49:N51"/>
    <mergeCell ref="O49:O51"/>
    <mergeCell ref="P49:P51"/>
    <mergeCell ref="P52:P54"/>
    <mergeCell ref="Q52:Q54"/>
    <mergeCell ref="R52:R54"/>
    <mergeCell ref="S52:S54"/>
    <mergeCell ref="AI49:AI51"/>
    <mergeCell ref="AJ49:AJ51"/>
    <mergeCell ref="B52:B54"/>
    <mergeCell ref="C52:C54"/>
    <mergeCell ref="D52:D54"/>
    <mergeCell ref="E52:E54"/>
    <mergeCell ref="F52:F54"/>
    <mergeCell ref="G52:G54"/>
    <mergeCell ref="H52:H54"/>
    <mergeCell ref="I52:I54"/>
    <mergeCell ref="AC49:AC51"/>
    <mergeCell ref="AD49:AD51"/>
    <mergeCell ref="AE49:AE51"/>
    <mergeCell ref="AF49:AF51"/>
    <mergeCell ref="AG49:AG51"/>
    <mergeCell ref="AH49:AH51"/>
    <mergeCell ref="W49:W51"/>
    <mergeCell ref="X49:X51"/>
    <mergeCell ref="Y49:Y51"/>
    <mergeCell ref="Z49:Z51"/>
    <mergeCell ref="AF52:AF54"/>
    <mergeCell ref="AG52:AG54"/>
    <mergeCell ref="AH52:AH54"/>
    <mergeCell ref="AI52:AI54"/>
    <mergeCell ref="AJ52:AJ54"/>
    <mergeCell ref="B55:B57"/>
    <mergeCell ref="C55:C57"/>
    <mergeCell ref="D55:D57"/>
    <mergeCell ref="E55:E57"/>
    <mergeCell ref="F55:F57"/>
    <mergeCell ref="Z52:Z54"/>
    <mergeCell ref="AA52:AA54"/>
    <mergeCell ref="AB52:AB54"/>
    <mergeCell ref="AC52:AC54"/>
    <mergeCell ref="AD52:AD54"/>
    <mergeCell ref="AE52:AE54"/>
    <mergeCell ref="T52:T54"/>
    <mergeCell ref="U52:U54"/>
    <mergeCell ref="V52:V54"/>
    <mergeCell ref="W52:W54"/>
    <mergeCell ref="X52:X54"/>
    <mergeCell ref="Y52:Y54"/>
    <mergeCell ref="N52:N54"/>
    <mergeCell ref="O52:O54"/>
    <mergeCell ref="AA55:AA57"/>
    <mergeCell ref="AB55:AB57"/>
    <mergeCell ref="Q55:Q57"/>
    <mergeCell ref="R55:R57"/>
    <mergeCell ref="S55:S57"/>
    <mergeCell ref="T55:T57"/>
    <mergeCell ref="U55:U57"/>
    <mergeCell ref="V55:V57"/>
    <mergeCell ref="G55:G57"/>
    <mergeCell ref="H55:H57"/>
    <mergeCell ref="I55:I57"/>
    <mergeCell ref="N55:N57"/>
    <mergeCell ref="O55:O57"/>
    <mergeCell ref="P55:P57"/>
    <mergeCell ref="P58:P60"/>
    <mergeCell ref="Q58:Q60"/>
    <mergeCell ref="R58:R60"/>
    <mergeCell ref="S58:S60"/>
    <mergeCell ref="AI55:AI57"/>
    <mergeCell ref="AJ55:AJ57"/>
    <mergeCell ref="B58:B60"/>
    <mergeCell ref="C58:C60"/>
    <mergeCell ref="D58:D60"/>
    <mergeCell ref="E58:E60"/>
    <mergeCell ref="F58:F60"/>
    <mergeCell ref="G58:G60"/>
    <mergeCell ref="H58:H60"/>
    <mergeCell ref="I58:I60"/>
    <mergeCell ref="AC55:AC57"/>
    <mergeCell ref="AD55:AD57"/>
    <mergeCell ref="AE55:AE57"/>
    <mergeCell ref="AF55:AF57"/>
    <mergeCell ref="AG55:AG57"/>
    <mergeCell ref="AH55:AH57"/>
    <mergeCell ref="W55:W57"/>
    <mergeCell ref="X55:X57"/>
    <mergeCell ref="Y55:Y57"/>
    <mergeCell ref="Z55:Z57"/>
    <mergeCell ref="AF58:AF60"/>
    <mergeCell ref="AG58:AG60"/>
    <mergeCell ref="AH58:AH60"/>
    <mergeCell ref="AI58:AI60"/>
    <mergeCell ref="AJ58:AJ60"/>
    <mergeCell ref="B61:B62"/>
    <mergeCell ref="C61:C62"/>
    <mergeCell ref="D61:D62"/>
    <mergeCell ref="E61:E62"/>
    <mergeCell ref="F61:F62"/>
    <mergeCell ref="Z58:Z60"/>
    <mergeCell ref="AA58:AA60"/>
    <mergeCell ref="AB58:AB60"/>
    <mergeCell ref="AC58:AC60"/>
    <mergeCell ref="AD58:AD60"/>
    <mergeCell ref="AE58:AE60"/>
    <mergeCell ref="T58:T60"/>
    <mergeCell ref="U58:U60"/>
    <mergeCell ref="V58:V60"/>
    <mergeCell ref="W58:W60"/>
    <mergeCell ref="X58:X60"/>
    <mergeCell ref="Y58:Y60"/>
    <mergeCell ref="N58:N60"/>
    <mergeCell ref="O58:O60"/>
    <mergeCell ref="AA61:AA62"/>
    <mergeCell ref="AB61:AB62"/>
    <mergeCell ref="Q61:Q62"/>
    <mergeCell ref="R61:R62"/>
    <mergeCell ref="S61:S62"/>
    <mergeCell ref="T61:T62"/>
    <mergeCell ref="U61:U62"/>
    <mergeCell ref="V61:V62"/>
    <mergeCell ref="G61:G62"/>
    <mergeCell ref="H61:H62"/>
    <mergeCell ref="I61:I62"/>
    <mergeCell ref="N61:N62"/>
    <mergeCell ref="O61:O62"/>
    <mergeCell ref="P61:P62"/>
    <mergeCell ref="P63:P64"/>
    <mergeCell ref="Q63:Q64"/>
    <mergeCell ref="R63:R64"/>
    <mergeCell ref="S63:S64"/>
    <mergeCell ref="AI61:AI62"/>
    <mergeCell ref="AJ61:AJ62"/>
    <mergeCell ref="B63:B64"/>
    <mergeCell ref="C63:C64"/>
    <mergeCell ref="D63:D64"/>
    <mergeCell ref="E63:E64"/>
    <mergeCell ref="F63:F64"/>
    <mergeCell ref="G63:G64"/>
    <mergeCell ref="H63:H64"/>
    <mergeCell ref="I63:I64"/>
    <mergeCell ref="AC61:AC62"/>
    <mergeCell ref="AD61:AD62"/>
    <mergeCell ref="AE61:AE62"/>
    <mergeCell ref="AF61:AF62"/>
    <mergeCell ref="AG61:AG62"/>
    <mergeCell ref="AH61:AH62"/>
    <mergeCell ref="W61:W62"/>
    <mergeCell ref="X61:X62"/>
    <mergeCell ref="Y61:Y62"/>
    <mergeCell ref="Z61:Z62"/>
    <mergeCell ref="AF63:AF64"/>
    <mergeCell ref="AG63:AG64"/>
    <mergeCell ref="AH63:AH64"/>
    <mergeCell ref="AI63:AI64"/>
    <mergeCell ref="AJ63:AJ64"/>
    <mergeCell ref="B65:B66"/>
    <mergeCell ref="C65:C66"/>
    <mergeCell ref="D65:D66"/>
    <mergeCell ref="E65:E66"/>
    <mergeCell ref="F65:F66"/>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AA65:AA66"/>
    <mergeCell ref="AB65:AB66"/>
    <mergeCell ref="Q65:Q66"/>
    <mergeCell ref="R65:R66"/>
    <mergeCell ref="S65:S66"/>
    <mergeCell ref="T65:T66"/>
    <mergeCell ref="U65:U66"/>
    <mergeCell ref="V65:V66"/>
    <mergeCell ref="G65:G66"/>
    <mergeCell ref="H65:H66"/>
    <mergeCell ref="I65:I66"/>
    <mergeCell ref="N65:N66"/>
    <mergeCell ref="O65:O66"/>
    <mergeCell ref="P65:P66"/>
    <mergeCell ref="P68:P71"/>
    <mergeCell ref="Q68:Q71"/>
    <mergeCell ref="R68:R71"/>
    <mergeCell ref="S68:S71"/>
    <mergeCell ref="AI65:AI66"/>
    <mergeCell ref="AJ65:AJ66"/>
    <mergeCell ref="B68:B71"/>
    <mergeCell ref="C68:C71"/>
    <mergeCell ref="D68:D71"/>
    <mergeCell ref="E68:E71"/>
    <mergeCell ref="F68:F71"/>
    <mergeCell ref="G68:G71"/>
    <mergeCell ref="H68:H71"/>
    <mergeCell ref="I68:I71"/>
    <mergeCell ref="AC65:AC66"/>
    <mergeCell ref="AD65:AD66"/>
    <mergeCell ref="AE65:AE66"/>
    <mergeCell ref="AF65:AF66"/>
    <mergeCell ref="AG65:AG66"/>
    <mergeCell ref="AH65:AH66"/>
    <mergeCell ref="W65:W66"/>
    <mergeCell ref="X65:X66"/>
    <mergeCell ref="Y65:Y66"/>
    <mergeCell ref="Z65:Z66"/>
    <mergeCell ref="AF68:AF71"/>
    <mergeCell ref="AG68:AG71"/>
    <mergeCell ref="AH68:AH71"/>
    <mergeCell ref="AI68:AI71"/>
    <mergeCell ref="AJ68:AJ71"/>
    <mergeCell ref="B72:B74"/>
    <mergeCell ref="C72:C74"/>
    <mergeCell ref="D72:D74"/>
    <mergeCell ref="E72:E74"/>
    <mergeCell ref="F72:F74"/>
    <mergeCell ref="Z68:Z71"/>
    <mergeCell ref="AA68:AA71"/>
    <mergeCell ref="AB68:AB71"/>
    <mergeCell ref="AC68:AC71"/>
    <mergeCell ref="AD68:AD71"/>
    <mergeCell ref="AE68:AE71"/>
    <mergeCell ref="T68:T71"/>
    <mergeCell ref="U68:U71"/>
    <mergeCell ref="V68:V71"/>
    <mergeCell ref="W68:W71"/>
    <mergeCell ref="X68:X71"/>
    <mergeCell ref="Y68:Y71"/>
    <mergeCell ref="N68:N71"/>
    <mergeCell ref="O68:O71"/>
    <mergeCell ref="AA72:AA74"/>
    <mergeCell ref="AB72:AB74"/>
    <mergeCell ref="Q72:Q74"/>
    <mergeCell ref="R72:R74"/>
    <mergeCell ref="S72:S74"/>
    <mergeCell ref="T72:T74"/>
    <mergeCell ref="U72:U74"/>
    <mergeCell ref="V72:V74"/>
    <mergeCell ref="G72:G74"/>
    <mergeCell ref="H72:H74"/>
    <mergeCell ref="I72:I74"/>
    <mergeCell ref="N72:N74"/>
    <mergeCell ref="O72:O74"/>
    <mergeCell ref="P72:P74"/>
    <mergeCell ref="P75:P77"/>
    <mergeCell ref="Q75:Q77"/>
    <mergeCell ref="R75:R77"/>
    <mergeCell ref="S75:S77"/>
    <mergeCell ref="AI72:AI74"/>
    <mergeCell ref="AJ72:AJ74"/>
    <mergeCell ref="B75:B77"/>
    <mergeCell ref="C75:C77"/>
    <mergeCell ref="D75:D77"/>
    <mergeCell ref="E75:E77"/>
    <mergeCell ref="F75:F77"/>
    <mergeCell ref="G75:G77"/>
    <mergeCell ref="H75:H77"/>
    <mergeCell ref="I75:I77"/>
    <mergeCell ref="AC72:AC74"/>
    <mergeCell ref="AD72:AD74"/>
    <mergeCell ref="AE72:AE74"/>
    <mergeCell ref="AF72:AF74"/>
    <mergeCell ref="AG72:AG74"/>
    <mergeCell ref="AH72:AH74"/>
    <mergeCell ref="W72:W74"/>
    <mergeCell ref="X72:X74"/>
    <mergeCell ref="Y72:Y74"/>
    <mergeCell ref="Z72:Z74"/>
    <mergeCell ref="AF75:AF77"/>
    <mergeCell ref="AG75:AG77"/>
    <mergeCell ref="AH75:AH77"/>
    <mergeCell ref="AI75:AI77"/>
    <mergeCell ref="AJ75:AJ77"/>
    <mergeCell ref="B78:B80"/>
    <mergeCell ref="C78:C80"/>
    <mergeCell ref="D78:D80"/>
    <mergeCell ref="E78:E80"/>
    <mergeCell ref="F78:F80"/>
    <mergeCell ref="Z75:Z77"/>
    <mergeCell ref="AA75:AA77"/>
    <mergeCell ref="AB75:AB77"/>
    <mergeCell ref="AC75:AC77"/>
    <mergeCell ref="AD75:AD77"/>
    <mergeCell ref="AE75:AE77"/>
    <mergeCell ref="T75:T77"/>
    <mergeCell ref="U75:U77"/>
    <mergeCell ref="V75:V77"/>
    <mergeCell ref="W75:W77"/>
    <mergeCell ref="X75:X77"/>
    <mergeCell ref="Y75:Y77"/>
    <mergeCell ref="N75:N77"/>
    <mergeCell ref="O75:O77"/>
    <mergeCell ref="AA78:AA80"/>
    <mergeCell ref="AB78:AB80"/>
    <mergeCell ref="Q78:Q80"/>
    <mergeCell ref="R78:R80"/>
    <mergeCell ref="S78:S80"/>
    <mergeCell ref="T78:T80"/>
    <mergeCell ref="U78:U80"/>
    <mergeCell ref="V78:V80"/>
    <mergeCell ref="G78:G80"/>
    <mergeCell ref="H78:H80"/>
    <mergeCell ref="I78:I80"/>
    <mergeCell ref="N78:N80"/>
    <mergeCell ref="O78:O80"/>
    <mergeCell ref="P78:P80"/>
    <mergeCell ref="P81:P83"/>
    <mergeCell ref="Q81:Q83"/>
    <mergeCell ref="R81:R83"/>
    <mergeCell ref="S81:S83"/>
    <mergeCell ref="AI78:AI80"/>
    <mergeCell ref="AJ78:AJ80"/>
    <mergeCell ref="B81:B83"/>
    <mergeCell ref="C81:C83"/>
    <mergeCell ref="D81:D83"/>
    <mergeCell ref="E81:E83"/>
    <mergeCell ref="F81:F83"/>
    <mergeCell ref="G81:G83"/>
    <mergeCell ref="H81:H83"/>
    <mergeCell ref="I81:I83"/>
    <mergeCell ref="AC78:AC80"/>
    <mergeCell ref="AD78:AD80"/>
    <mergeCell ref="AE78:AE80"/>
    <mergeCell ref="AF78:AF80"/>
    <mergeCell ref="AG78:AG80"/>
    <mergeCell ref="AH78:AH80"/>
    <mergeCell ref="W78:W80"/>
    <mergeCell ref="X78:X80"/>
    <mergeCell ref="Y78:Y80"/>
    <mergeCell ref="Z78:Z80"/>
    <mergeCell ref="AF81:AF83"/>
    <mergeCell ref="AG81:AG83"/>
    <mergeCell ref="AH81:AH83"/>
    <mergeCell ref="AI81:AI83"/>
    <mergeCell ref="AJ81:AJ83"/>
    <mergeCell ref="B84:B89"/>
    <mergeCell ref="C84:C89"/>
    <mergeCell ref="D84:D89"/>
    <mergeCell ref="E84:E89"/>
    <mergeCell ref="F84:F89"/>
    <mergeCell ref="Z81:Z83"/>
    <mergeCell ref="AA81:AA83"/>
    <mergeCell ref="AB81:AB83"/>
    <mergeCell ref="AC81:AC83"/>
    <mergeCell ref="AD81:AD83"/>
    <mergeCell ref="AE81:AE83"/>
    <mergeCell ref="T81:T83"/>
    <mergeCell ref="U81:U83"/>
    <mergeCell ref="V81:V83"/>
    <mergeCell ref="W81:W83"/>
    <mergeCell ref="X81:X83"/>
    <mergeCell ref="Y81:Y83"/>
    <mergeCell ref="N81:N83"/>
    <mergeCell ref="O81:O83"/>
    <mergeCell ref="AA84:AA89"/>
    <mergeCell ref="AB84:AB89"/>
    <mergeCell ref="Q84:Q89"/>
    <mergeCell ref="R84:R89"/>
    <mergeCell ref="S84:S89"/>
    <mergeCell ref="T84:T89"/>
    <mergeCell ref="U84:U89"/>
    <mergeCell ref="V84:V89"/>
    <mergeCell ref="G84:G89"/>
    <mergeCell ref="H84:H89"/>
    <mergeCell ref="I84:I89"/>
    <mergeCell ref="N84:N89"/>
    <mergeCell ref="O84:O89"/>
    <mergeCell ref="P84:P89"/>
    <mergeCell ref="P90:P94"/>
    <mergeCell ref="Q90:Q94"/>
    <mergeCell ref="R90:R94"/>
    <mergeCell ref="S90:S94"/>
    <mergeCell ref="AI84:AI89"/>
    <mergeCell ref="AJ84:AJ89"/>
    <mergeCell ref="B90:B94"/>
    <mergeCell ref="C90:C94"/>
    <mergeCell ref="D90:D94"/>
    <mergeCell ref="E90:E94"/>
    <mergeCell ref="F90:F94"/>
    <mergeCell ref="G90:G94"/>
    <mergeCell ref="H90:H94"/>
    <mergeCell ref="I90:I94"/>
    <mergeCell ref="AC84:AC89"/>
    <mergeCell ref="AD84:AD89"/>
    <mergeCell ref="AE84:AE89"/>
    <mergeCell ref="AF84:AF89"/>
    <mergeCell ref="AG84:AG89"/>
    <mergeCell ref="AH84:AH89"/>
    <mergeCell ref="W84:W89"/>
    <mergeCell ref="X84:X89"/>
    <mergeCell ref="Y84:Y89"/>
    <mergeCell ref="Z84:Z89"/>
    <mergeCell ref="AF90:AF94"/>
    <mergeCell ref="AG90:AG94"/>
    <mergeCell ref="AH90:AH94"/>
    <mergeCell ref="AI90:AI94"/>
    <mergeCell ref="AJ90:AJ94"/>
    <mergeCell ref="B95:B96"/>
    <mergeCell ref="C95:C96"/>
    <mergeCell ref="D95:D96"/>
    <mergeCell ref="E95:E96"/>
    <mergeCell ref="F95:F96"/>
    <mergeCell ref="Z90:Z94"/>
    <mergeCell ref="AA90:AA94"/>
    <mergeCell ref="AB90:AB94"/>
    <mergeCell ref="AC90:AC94"/>
    <mergeCell ref="AD90:AD94"/>
    <mergeCell ref="AE90:AE94"/>
    <mergeCell ref="T90:T94"/>
    <mergeCell ref="U90:U94"/>
    <mergeCell ref="V90:V94"/>
    <mergeCell ref="W90:W94"/>
    <mergeCell ref="X90:X94"/>
    <mergeCell ref="Y90:Y94"/>
    <mergeCell ref="N90:N94"/>
    <mergeCell ref="O90:O94"/>
    <mergeCell ref="AA95:AA96"/>
    <mergeCell ref="AB95:AB96"/>
    <mergeCell ref="Q95:Q96"/>
    <mergeCell ref="R95:R96"/>
    <mergeCell ref="S95:S96"/>
    <mergeCell ref="T95:T96"/>
    <mergeCell ref="U95:U96"/>
    <mergeCell ref="V95:V96"/>
    <mergeCell ref="G95:G96"/>
    <mergeCell ref="H95:H96"/>
    <mergeCell ref="I95:I96"/>
    <mergeCell ref="N95:N96"/>
    <mergeCell ref="O95:O96"/>
    <mergeCell ref="P95:P96"/>
    <mergeCell ref="P97:P99"/>
    <mergeCell ref="Q97:Q99"/>
    <mergeCell ref="R97:R99"/>
    <mergeCell ref="S97:S99"/>
    <mergeCell ref="AI95:AI96"/>
    <mergeCell ref="AJ95:AJ96"/>
    <mergeCell ref="B97:B99"/>
    <mergeCell ref="C97:C99"/>
    <mergeCell ref="D97:D99"/>
    <mergeCell ref="E97:E99"/>
    <mergeCell ref="F97:F99"/>
    <mergeCell ref="G97:G99"/>
    <mergeCell ref="H97:H99"/>
    <mergeCell ref="I97:I99"/>
    <mergeCell ref="AC95:AC96"/>
    <mergeCell ref="AD95:AD96"/>
    <mergeCell ref="AE95:AE96"/>
    <mergeCell ref="AF95:AF96"/>
    <mergeCell ref="AG95:AG96"/>
    <mergeCell ref="AH95:AH96"/>
    <mergeCell ref="W95:W96"/>
    <mergeCell ref="X95:X96"/>
    <mergeCell ref="Y95:Y96"/>
    <mergeCell ref="Z95:Z96"/>
    <mergeCell ref="AF97:AF99"/>
    <mergeCell ref="AG97:AG99"/>
    <mergeCell ref="AH97:AH99"/>
    <mergeCell ref="AI97:AI99"/>
    <mergeCell ref="AJ97:AJ99"/>
    <mergeCell ref="B100:B102"/>
    <mergeCell ref="C100:C102"/>
    <mergeCell ref="D100:D102"/>
    <mergeCell ref="E100:E102"/>
    <mergeCell ref="F100:F102"/>
    <mergeCell ref="Z97:Z99"/>
    <mergeCell ref="AA97:AA99"/>
    <mergeCell ref="AB97:AB99"/>
    <mergeCell ref="AC97:AC99"/>
    <mergeCell ref="AD97:AD99"/>
    <mergeCell ref="AE97:AE99"/>
    <mergeCell ref="T97:T99"/>
    <mergeCell ref="U97:U99"/>
    <mergeCell ref="V97:V99"/>
    <mergeCell ref="W97:W99"/>
    <mergeCell ref="X97:X99"/>
    <mergeCell ref="Y97:Y99"/>
    <mergeCell ref="N97:N99"/>
    <mergeCell ref="O97:O99"/>
    <mergeCell ref="Q100:Q102"/>
    <mergeCell ref="R100:R102"/>
    <mergeCell ref="S100:S102"/>
    <mergeCell ref="T100:T102"/>
    <mergeCell ref="U100:U102"/>
    <mergeCell ref="V100:V102"/>
    <mergeCell ref="G100:G102"/>
    <mergeCell ref="H100:H102"/>
    <mergeCell ref="I100:I102"/>
    <mergeCell ref="N100:N102"/>
    <mergeCell ref="O100:O102"/>
    <mergeCell ref="P100:P102"/>
    <mergeCell ref="AI100:AI102"/>
    <mergeCell ref="AJ100:AJ102"/>
    <mergeCell ref="AC100:AC102"/>
    <mergeCell ref="AD100:AD102"/>
    <mergeCell ref="AE100:AE102"/>
    <mergeCell ref="AF100:AF102"/>
    <mergeCell ref="AG100:AG102"/>
    <mergeCell ref="AH100:AH102"/>
    <mergeCell ref="W100:W102"/>
    <mergeCell ref="X100:X102"/>
    <mergeCell ref="Y100:Y102"/>
    <mergeCell ref="Z100:Z102"/>
    <mergeCell ref="AA100:AA102"/>
    <mergeCell ref="AB100:AB10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2B8D-8A3A-4EDD-BC16-E7C84591906A}">
  <dimension ref="A1:AK92"/>
  <sheetViews>
    <sheetView zoomScale="60" zoomScaleNormal="60" workbookViewId="0">
      <selection activeCell="F14" sqref="F14:F15"/>
    </sheetView>
  </sheetViews>
  <sheetFormatPr defaultRowHeight="15" x14ac:dyDescent="0.25"/>
  <cols>
    <col min="1" max="1" width="5" customWidth="1"/>
    <col min="2" max="2" width="15.7109375" customWidth="1"/>
    <col min="3" max="3" width="22.42578125" customWidth="1"/>
    <col min="4" max="5" width="13.7109375" customWidth="1"/>
    <col min="6" max="6" width="19.7109375" customWidth="1"/>
    <col min="7" max="7" width="50.28515625" customWidth="1"/>
    <col min="8" max="8" width="9.85546875" customWidth="1"/>
    <col min="9" max="9" width="10.28515625" customWidth="1"/>
    <col min="10" max="10" width="29.85546875" customWidth="1"/>
    <col min="11" max="14" width="10.5703125" customWidth="1"/>
    <col min="15" max="16" width="15.7109375" customWidth="1"/>
    <col min="17" max="17" width="18.5703125" customWidth="1"/>
    <col min="18" max="18" width="15.7109375" customWidth="1"/>
    <col min="19"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7109375" customWidth="1"/>
    <col min="35" max="35" width="19.42578125" customWidth="1"/>
    <col min="36" max="36" width="10.42578125" customWidth="1"/>
    <col min="37" max="37" width="10.28515625" customWidth="1"/>
  </cols>
  <sheetData>
    <row r="1" spans="1:37" x14ac:dyDescent="0.25">
      <c r="A1" s="1"/>
      <c r="B1" s="446" t="s">
        <v>40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5.9" customHeight="1" thickBot="1" x14ac:dyDescent="0.3">
      <c r="A3" s="1"/>
      <c r="B3" s="619" t="s">
        <v>0</v>
      </c>
      <c r="C3" s="620" t="s">
        <v>1</v>
      </c>
      <c r="D3" s="620" t="s">
        <v>28</v>
      </c>
      <c r="E3" s="620" t="s">
        <v>29</v>
      </c>
      <c r="F3" s="620" t="s">
        <v>30</v>
      </c>
      <c r="G3" s="620" t="s">
        <v>3</v>
      </c>
      <c r="H3" s="620" t="s">
        <v>4</v>
      </c>
      <c r="I3" s="620" t="s">
        <v>5</v>
      </c>
      <c r="J3" s="621" t="s">
        <v>6</v>
      </c>
      <c r="K3" s="621"/>
      <c r="L3" s="621"/>
      <c r="M3" s="621"/>
      <c r="N3" s="620" t="s">
        <v>47</v>
      </c>
      <c r="O3" s="620" t="s">
        <v>31</v>
      </c>
      <c r="P3" s="626" t="s">
        <v>42</v>
      </c>
      <c r="Q3" s="626" t="s">
        <v>32</v>
      </c>
      <c r="R3" s="626" t="s">
        <v>37</v>
      </c>
      <c r="S3" s="626" t="s">
        <v>33</v>
      </c>
      <c r="T3" s="620" t="s">
        <v>55</v>
      </c>
      <c r="U3" s="620" t="s">
        <v>57</v>
      </c>
      <c r="V3" s="621" t="s">
        <v>59</v>
      </c>
      <c r="W3" s="621"/>
      <c r="X3" s="621"/>
      <c r="Y3" s="621"/>
      <c r="Z3" s="621"/>
      <c r="AA3" s="621"/>
      <c r="AB3" s="620" t="s">
        <v>69</v>
      </c>
      <c r="AC3" s="626" t="s">
        <v>75</v>
      </c>
      <c r="AD3" s="620" t="s">
        <v>77</v>
      </c>
      <c r="AE3" s="620"/>
      <c r="AF3" s="620"/>
      <c r="AG3" s="620" t="s">
        <v>27</v>
      </c>
      <c r="AH3" s="620" t="s">
        <v>36</v>
      </c>
      <c r="AI3" s="620" t="s">
        <v>34</v>
      </c>
      <c r="AJ3" s="623" t="s">
        <v>35</v>
      </c>
    </row>
    <row r="4" spans="1:37" ht="140.65" customHeight="1" thickBot="1" x14ac:dyDescent="0.3">
      <c r="A4" s="1"/>
      <c r="B4" s="619"/>
      <c r="C4" s="620"/>
      <c r="D4" s="620"/>
      <c r="E4" s="620"/>
      <c r="F4" s="620"/>
      <c r="G4" s="620"/>
      <c r="H4" s="620"/>
      <c r="I4" s="620"/>
      <c r="J4" s="91" t="s">
        <v>7</v>
      </c>
      <c r="K4" s="91" t="s">
        <v>8</v>
      </c>
      <c r="L4" s="91" t="s">
        <v>9</v>
      </c>
      <c r="M4" s="92" t="s">
        <v>10</v>
      </c>
      <c r="N4" s="620"/>
      <c r="O4" s="620"/>
      <c r="P4" s="626"/>
      <c r="Q4" s="626"/>
      <c r="R4" s="626"/>
      <c r="S4" s="626"/>
      <c r="T4" s="620"/>
      <c r="U4" s="620"/>
      <c r="V4" s="91" t="s">
        <v>61</v>
      </c>
      <c r="W4" s="91" t="s">
        <v>62</v>
      </c>
      <c r="X4" s="91" t="s">
        <v>15</v>
      </c>
      <c r="Y4" s="91" t="s">
        <v>63</v>
      </c>
      <c r="Z4" s="91" t="s">
        <v>60</v>
      </c>
      <c r="AA4" s="91" t="s">
        <v>25</v>
      </c>
      <c r="AB4" s="620"/>
      <c r="AC4" s="626"/>
      <c r="AD4" s="91" t="s">
        <v>16</v>
      </c>
      <c r="AE4" s="91" t="s">
        <v>17</v>
      </c>
      <c r="AF4" s="91" t="s">
        <v>26</v>
      </c>
      <c r="AG4" s="620"/>
      <c r="AH4" s="620"/>
      <c r="AI4" s="620"/>
      <c r="AJ4" s="623"/>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6.15" customHeight="1" thickBot="1" x14ac:dyDescent="0.3">
      <c r="A6" s="1"/>
      <c r="B6" s="624" t="s">
        <v>230</v>
      </c>
      <c r="C6" s="625" t="s">
        <v>231</v>
      </c>
      <c r="D6" s="625" t="s">
        <v>232</v>
      </c>
      <c r="E6" s="625" t="s">
        <v>233</v>
      </c>
      <c r="F6" s="625" t="s">
        <v>234</v>
      </c>
      <c r="G6" s="625" t="s">
        <v>235</v>
      </c>
      <c r="H6" s="625" t="s">
        <v>83</v>
      </c>
      <c r="I6" s="625" t="s">
        <v>83</v>
      </c>
      <c r="J6" s="97" t="s">
        <v>236</v>
      </c>
      <c r="K6" s="97" t="s">
        <v>237</v>
      </c>
      <c r="L6" s="97" t="s">
        <v>238</v>
      </c>
      <c r="M6" s="97">
        <v>25</v>
      </c>
      <c r="N6" s="625" t="s">
        <v>86</v>
      </c>
      <c r="O6" s="625" t="s">
        <v>105</v>
      </c>
      <c r="P6" s="622" t="s">
        <v>239</v>
      </c>
      <c r="Q6" s="622" t="s">
        <v>240</v>
      </c>
      <c r="R6" s="622" t="s">
        <v>90</v>
      </c>
      <c r="S6" s="622" t="s">
        <v>170</v>
      </c>
      <c r="T6" s="639">
        <f>SUM(V6:AA7)</f>
        <v>841500</v>
      </c>
      <c r="U6" s="639">
        <f>T6</f>
        <v>841500</v>
      </c>
      <c r="V6" s="639">
        <v>495000</v>
      </c>
      <c r="W6" s="639">
        <v>0</v>
      </c>
      <c r="X6" s="639">
        <v>0</v>
      </c>
      <c r="Y6" s="639">
        <v>346500</v>
      </c>
      <c r="Z6" s="639">
        <v>0</v>
      </c>
      <c r="AA6" s="640">
        <v>0</v>
      </c>
      <c r="AB6" s="639">
        <v>148500</v>
      </c>
      <c r="AC6" s="622" t="s">
        <v>92</v>
      </c>
      <c r="AD6" s="636">
        <f>U6</f>
        <v>841500</v>
      </c>
      <c r="AE6" s="636">
        <v>0</v>
      </c>
      <c r="AF6" s="636">
        <v>0</v>
      </c>
      <c r="AG6" s="637"/>
      <c r="AH6" s="638" t="s">
        <v>514</v>
      </c>
      <c r="AI6" s="638" t="s">
        <v>515</v>
      </c>
      <c r="AJ6" s="627">
        <v>45308</v>
      </c>
    </row>
    <row r="7" spans="1:37" ht="50.65" customHeight="1" thickBot="1" x14ac:dyDescent="0.3">
      <c r="A7" s="1"/>
      <c r="B7" s="624"/>
      <c r="C7" s="625"/>
      <c r="D7" s="625"/>
      <c r="E7" s="625"/>
      <c r="F7" s="625"/>
      <c r="G7" s="625"/>
      <c r="H7" s="625"/>
      <c r="I7" s="625"/>
      <c r="J7" s="98" t="s">
        <v>241</v>
      </c>
      <c r="K7" s="98" t="s">
        <v>242</v>
      </c>
      <c r="L7" s="98" t="s">
        <v>243</v>
      </c>
      <c r="M7" s="98">
        <v>25</v>
      </c>
      <c r="N7" s="625"/>
      <c r="O7" s="625"/>
      <c r="P7" s="622"/>
      <c r="Q7" s="622"/>
      <c r="R7" s="622"/>
      <c r="S7" s="622"/>
      <c r="T7" s="625"/>
      <c r="U7" s="625"/>
      <c r="V7" s="639"/>
      <c r="W7" s="639"/>
      <c r="X7" s="639"/>
      <c r="Y7" s="639"/>
      <c r="Z7" s="639"/>
      <c r="AA7" s="640"/>
      <c r="AB7" s="639"/>
      <c r="AC7" s="622"/>
      <c r="AD7" s="622"/>
      <c r="AE7" s="636"/>
      <c r="AF7" s="636"/>
      <c r="AG7" s="637"/>
      <c r="AH7" s="638"/>
      <c r="AI7" s="638"/>
      <c r="AJ7" s="628"/>
    </row>
    <row r="8" spans="1:37" ht="45" customHeight="1" x14ac:dyDescent="0.25">
      <c r="A8" s="1"/>
      <c r="B8" s="629" t="s">
        <v>244</v>
      </c>
      <c r="C8" s="632" t="s">
        <v>245</v>
      </c>
      <c r="D8" s="632" t="s">
        <v>232</v>
      </c>
      <c r="E8" s="632" t="s">
        <v>233</v>
      </c>
      <c r="F8" s="635" t="s">
        <v>247</v>
      </c>
      <c r="G8" s="632" t="s">
        <v>235</v>
      </c>
      <c r="H8" s="635" t="s">
        <v>83</v>
      </c>
      <c r="I8" s="635" t="s">
        <v>83</v>
      </c>
      <c r="J8" s="99" t="s">
        <v>236</v>
      </c>
      <c r="K8" s="99" t="s">
        <v>237</v>
      </c>
      <c r="L8" s="99" t="s">
        <v>238</v>
      </c>
      <c r="M8" s="99">
        <v>30</v>
      </c>
      <c r="N8" s="635" t="s">
        <v>86</v>
      </c>
      <c r="O8" s="635" t="s">
        <v>118</v>
      </c>
      <c r="P8" s="653" t="s">
        <v>239</v>
      </c>
      <c r="Q8" s="653" t="s">
        <v>240</v>
      </c>
      <c r="R8" s="653" t="s">
        <v>90</v>
      </c>
      <c r="S8" s="653" t="s">
        <v>170</v>
      </c>
      <c r="T8" s="654">
        <f>SUM(U8:U11)</f>
        <v>3060000</v>
      </c>
      <c r="U8" s="652">
        <f>SUM(V8:AA9)</f>
        <v>510000</v>
      </c>
      <c r="V8" s="652">
        <v>300000</v>
      </c>
      <c r="W8" s="652">
        <v>0</v>
      </c>
      <c r="X8" s="652">
        <v>0</v>
      </c>
      <c r="Y8" s="652">
        <v>210000</v>
      </c>
      <c r="Z8" s="652">
        <v>0</v>
      </c>
      <c r="AA8" s="651">
        <v>0</v>
      </c>
      <c r="AB8" s="652">
        <v>90000</v>
      </c>
      <c r="AC8" s="653" t="s">
        <v>92</v>
      </c>
      <c r="AD8" s="651">
        <f>U8</f>
        <v>510000</v>
      </c>
      <c r="AE8" s="651">
        <v>0</v>
      </c>
      <c r="AF8" s="651">
        <v>0</v>
      </c>
      <c r="AG8" s="641"/>
      <c r="AH8" s="643" t="s">
        <v>347</v>
      </c>
      <c r="AI8" s="643" t="s">
        <v>348</v>
      </c>
      <c r="AJ8" s="646">
        <v>45454</v>
      </c>
      <c r="AK8" s="649"/>
    </row>
    <row r="9" spans="1:37" ht="45" customHeight="1" x14ac:dyDescent="0.25">
      <c r="A9" s="1"/>
      <c r="B9" s="630"/>
      <c r="C9" s="633"/>
      <c r="D9" s="633"/>
      <c r="E9" s="633"/>
      <c r="F9" s="635"/>
      <c r="G9" s="633"/>
      <c r="H9" s="635"/>
      <c r="I9" s="635"/>
      <c r="J9" s="99" t="s">
        <v>241</v>
      </c>
      <c r="K9" s="99" t="s">
        <v>242</v>
      </c>
      <c r="L9" s="99" t="s">
        <v>243</v>
      </c>
      <c r="M9" s="99">
        <v>30</v>
      </c>
      <c r="N9" s="635"/>
      <c r="O9" s="635"/>
      <c r="P9" s="653"/>
      <c r="Q9" s="653"/>
      <c r="R9" s="653"/>
      <c r="S9" s="653"/>
      <c r="T9" s="633"/>
      <c r="U9" s="635"/>
      <c r="V9" s="652"/>
      <c r="W9" s="652"/>
      <c r="X9" s="652"/>
      <c r="Y9" s="652"/>
      <c r="Z9" s="652"/>
      <c r="AA9" s="651"/>
      <c r="AB9" s="652"/>
      <c r="AC9" s="653"/>
      <c r="AD9" s="653"/>
      <c r="AE9" s="651"/>
      <c r="AF9" s="651"/>
      <c r="AG9" s="642"/>
      <c r="AH9" s="644"/>
      <c r="AI9" s="644"/>
      <c r="AJ9" s="647"/>
      <c r="AK9" s="649"/>
    </row>
    <row r="10" spans="1:37" ht="37.9" customHeight="1" x14ac:dyDescent="0.25">
      <c r="A10" s="1"/>
      <c r="B10" s="630"/>
      <c r="C10" s="633"/>
      <c r="D10" s="633"/>
      <c r="E10" s="633"/>
      <c r="F10" s="635" t="s">
        <v>252</v>
      </c>
      <c r="G10" s="633"/>
      <c r="H10" s="635" t="s">
        <v>83</v>
      </c>
      <c r="I10" s="635" t="s">
        <v>83</v>
      </c>
      <c r="J10" s="99" t="s">
        <v>236</v>
      </c>
      <c r="K10" s="99" t="s">
        <v>237</v>
      </c>
      <c r="L10" s="99" t="s">
        <v>238</v>
      </c>
      <c r="M10" s="99">
        <v>100</v>
      </c>
      <c r="N10" s="635" t="s">
        <v>86</v>
      </c>
      <c r="O10" s="635" t="s">
        <v>123</v>
      </c>
      <c r="P10" s="653" t="s">
        <v>239</v>
      </c>
      <c r="Q10" s="653" t="s">
        <v>240</v>
      </c>
      <c r="R10" s="653" t="s">
        <v>90</v>
      </c>
      <c r="S10" s="653" t="s">
        <v>170</v>
      </c>
      <c r="T10" s="633"/>
      <c r="U10" s="652">
        <f>SUM(V10:AA11)</f>
        <v>2550000</v>
      </c>
      <c r="V10" s="652">
        <v>1500000</v>
      </c>
      <c r="W10" s="652">
        <v>0</v>
      </c>
      <c r="X10" s="652">
        <v>0</v>
      </c>
      <c r="Y10" s="652">
        <v>1050000</v>
      </c>
      <c r="Z10" s="652">
        <v>0</v>
      </c>
      <c r="AA10" s="651">
        <v>0</v>
      </c>
      <c r="AB10" s="652">
        <v>450000</v>
      </c>
      <c r="AC10" s="653" t="s">
        <v>92</v>
      </c>
      <c r="AD10" s="651">
        <f>U10</f>
        <v>2550000</v>
      </c>
      <c r="AE10" s="651">
        <v>0</v>
      </c>
      <c r="AF10" s="651">
        <v>0</v>
      </c>
      <c r="AG10" s="656"/>
      <c r="AH10" s="644"/>
      <c r="AI10" s="644"/>
      <c r="AJ10" s="647"/>
      <c r="AK10" s="658"/>
    </row>
    <row r="11" spans="1:37" ht="39.4" customHeight="1" thickBot="1" x14ac:dyDescent="0.3">
      <c r="A11" s="1"/>
      <c r="B11" s="631"/>
      <c r="C11" s="634"/>
      <c r="D11" s="634"/>
      <c r="E11" s="634"/>
      <c r="F11" s="650"/>
      <c r="G11" s="634"/>
      <c r="H11" s="650"/>
      <c r="I11" s="650"/>
      <c r="J11" s="100" t="s">
        <v>241</v>
      </c>
      <c r="K11" s="100" t="s">
        <v>242</v>
      </c>
      <c r="L11" s="100" t="s">
        <v>243</v>
      </c>
      <c r="M11" s="100">
        <v>100</v>
      </c>
      <c r="N11" s="650"/>
      <c r="O11" s="650"/>
      <c r="P11" s="655"/>
      <c r="Q11" s="655"/>
      <c r="R11" s="655"/>
      <c r="S11" s="655"/>
      <c r="T11" s="634"/>
      <c r="U11" s="650"/>
      <c r="V11" s="663"/>
      <c r="W11" s="663"/>
      <c r="X11" s="663"/>
      <c r="Y11" s="663"/>
      <c r="Z11" s="663"/>
      <c r="AA11" s="662"/>
      <c r="AB11" s="663"/>
      <c r="AC11" s="655"/>
      <c r="AD11" s="655"/>
      <c r="AE11" s="662"/>
      <c r="AF11" s="662"/>
      <c r="AG11" s="657"/>
      <c r="AH11" s="645"/>
      <c r="AI11" s="645"/>
      <c r="AJ11" s="648"/>
      <c r="AK11" s="658"/>
    </row>
    <row r="12" spans="1:37" ht="52.5" customHeight="1" x14ac:dyDescent="0.25">
      <c r="A12" s="1"/>
      <c r="B12" s="659" t="s">
        <v>249</v>
      </c>
      <c r="C12" s="661" t="s">
        <v>250</v>
      </c>
      <c r="D12" s="661" t="s">
        <v>232</v>
      </c>
      <c r="E12" s="661" t="s">
        <v>233</v>
      </c>
      <c r="F12" s="661" t="s">
        <v>844</v>
      </c>
      <c r="G12" s="661" t="s">
        <v>235</v>
      </c>
      <c r="H12" s="661" t="s">
        <v>83</v>
      </c>
      <c r="I12" s="661" t="s">
        <v>83</v>
      </c>
      <c r="J12" s="97" t="s">
        <v>236</v>
      </c>
      <c r="K12" s="97" t="s">
        <v>237</v>
      </c>
      <c r="L12" s="97" t="s">
        <v>238</v>
      </c>
      <c r="M12" s="97">
        <v>26</v>
      </c>
      <c r="N12" s="661" t="s">
        <v>86</v>
      </c>
      <c r="O12" s="661" t="s">
        <v>102</v>
      </c>
      <c r="P12" s="671" t="s">
        <v>239</v>
      </c>
      <c r="Q12" s="671" t="s">
        <v>240</v>
      </c>
      <c r="R12" s="671" t="s">
        <v>90</v>
      </c>
      <c r="S12" s="671" t="s">
        <v>170</v>
      </c>
      <c r="T12" s="670">
        <f>U12</f>
        <v>1700000</v>
      </c>
      <c r="U12" s="670">
        <f>SUM(V12:AA13)</f>
        <v>1700000</v>
      </c>
      <c r="V12" s="670">
        <v>1000000</v>
      </c>
      <c r="W12" s="670">
        <v>0</v>
      </c>
      <c r="X12" s="670">
        <v>0</v>
      </c>
      <c r="Y12" s="670">
        <v>700000</v>
      </c>
      <c r="Z12" s="670">
        <v>0</v>
      </c>
      <c r="AA12" s="670">
        <v>0</v>
      </c>
      <c r="AB12" s="670">
        <v>300000</v>
      </c>
      <c r="AC12" s="661" t="s">
        <v>92</v>
      </c>
      <c r="AD12" s="670">
        <f>U12</f>
        <v>1700000</v>
      </c>
      <c r="AE12" s="664">
        <v>0</v>
      </c>
      <c r="AF12" s="664">
        <v>0</v>
      </c>
      <c r="AG12" s="665"/>
      <c r="AH12" s="666" t="s">
        <v>521</v>
      </c>
      <c r="AI12" s="666" t="s">
        <v>792</v>
      </c>
      <c r="AJ12" s="668">
        <v>45993</v>
      </c>
    </row>
    <row r="13" spans="1:37" ht="52.5" customHeight="1" thickBot="1" x14ac:dyDescent="0.3">
      <c r="A13" s="1"/>
      <c r="B13" s="660"/>
      <c r="C13" s="650"/>
      <c r="D13" s="650"/>
      <c r="E13" s="650"/>
      <c r="F13" s="650"/>
      <c r="G13" s="650"/>
      <c r="H13" s="650"/>
      <c r="I13" s="650"/>
      <c r="J13" s="100" t="s">
        <v>241</v>
      </c>
      <c r="K13" s="100" t="s">
        <v>242</v>
      </c>
      <c r="L13" s="100" t="s">
        <v>243</v>
      </c>
      <c r="M13" s="100">
        <v>26</v>
      </c>
      <c r="N13" s="650"/>
      <c r="O13" s="650"/>
      <c r="P13" s="655"/>
      <c r="Q13" s="655"/>
      <c r="R13" s="655"/>
      <c r="S13" s="655"/>
      <c r="T13" s="650"/>
      <c r="U13" s="650"/>
      <c r="V13" s="663"/>
      <c r="W13" s="663"/>
      <c r="X13" s="663"/>
      <c r="Y13" s="663"/>
      <c r="Z13" s="663"/>
      <c r="AA13" s="663"/>
      <c r="AB13" s="663"/>
      <c r="AC13" s="650"/>
      <c r="AD13" s="650"/>
      <c r="AE13" s="662"/>
      <c r="AF13" s="662"/>
      <c r="AG13" s="657"/>
      <c r="AH13" s="667"/>
      <c r="AI13" s="667"/>
      <c r="AJ13" s="669"/>
    </row>
    <row r="14" spans="1:37" ht="52.5" customHeight="1" x14ac:dyDescent="0.25">
      <c r="A14" s="1"/>
      <c r="B14" s="659" t="s">
        <v>253</v>
      </c>
      <c r="C14" s="661" t="s">
        <v>254</v>
      </c>
      <c r="D14" s="661" t="s">
        <v>232</v>
      </c>
      <c r="E14" s="661" t="s">
        <v>233</v>
      </c>
      <c r="F14" s="661" t="s">
        <v>246</v>
      </c>
      <c r="G14" s="661" t="s">
        <v>235</v>
      </c>
      <c r="H14" s="661" t="s">
        <v>83</v>
      </c>
      <c r="I14" s="661" t="s">
        <v>83</v>
      </c>
      <c r="J14" s="97" t="s">
        <v>236</v>
      </c>
      <c r="K14" s="97" t="s">
        <v>237</v>
      </c>
      <c r="L14" s="97" t="s">
        <v>238</v>
      </c>
      <c r="M14" s="97">
        <v>25</v>
      </c>
      <c r="N14" s="661" t="s">
        <v>86</v>
      </c>
      <c r="O14" s="661" t="s">
        <v>114</v>
      </c>
      <c r="P14" s="661" t="s">
        <v>239</v>
      </c>
      <c r="Q14" s="661" t="s">
        <v>240</v>
      </c>
      <c r="R14" s="661" t="s">
        <v>90</v>
      </c>
      <c r="S14" s="661" t="s">
        <v>170</v>
      </c>
      <c r="T14" s="670">
        <f>U14</f>
        <v>1700000</v>
      </c>
      <c r="U14" s="670">
        <f>SUM(V14:AA15)</f>
        <v>1700000</v>
      </c>
      <c r="V14" s="670">
        <v>1000000</v>
      </c>
      <c r="W14" s="670">
        <v>0</v>
      </c>
      <c r="X14" s="670">
        <v>0</v>
      </c>
      <c r="Y14" s="670">
        <v>700000</v>
      </c>
      <c r="Z14" s="670">
        <v>0</v>
      </c>
      <c r="AA14" s="670">
        <v>0</v>
      </c>
      <c r="AB14" s="670">
        <v>300000</v>
      </c>
      <c r="AC14" s="661" t="s">
        <v>92</v>
      </c>
      <c r="AD14" s="670">
        <f>U14</f>
        <v>1700000</v>
      </c>
      <c r="AE14" s="670">
        <v>0</v>
      </c>
      <c r="AF14" s="670">
        <v>0</v>
      </c>
      <c r="AG14" s="674"/>
      <c r="AH14" s="666" t="s">
        <v>349</v>
      </c>
      <c r="AI14" s="666" t="s">
        <v>350</v>
      </c>
      <c r="AJ14" s="672">
        <v>45720</v>
      </c>
    </row>
    <row r="15" spans="1:37" ht="52.5" customHeight="1" thickBot="1" x14ac:dyDescent="0.3">
      <c r="A15" s="1"/>
      <c r="B15" s="660"/>
      <c r="C15" s="650"/>
      <c r="D15" s="650"/>
      <c r="E15" s="650"/>
      <c r="F15" s="650"/>
      <c r="G15" s="650"/>
      <c r="H15" s="650"/>
      <c r="I15" s="650"/>
      <c r="J15" s="100" t="s">
        <v>241</v>
      </c>
      <c r="K15" s="100" t="s">
        <v>242</v>
      </c>
      <c r="L15" s="100" t="s">
        <v>243</v>
      </c>
      <c r="M15" s="100">
        <v>25</v>
      </c>
      <c r="N15" s="650"/>
      <c r="O15" s="650"/>
      <c r="P15" s="650"/>
      <c r="Q15" s="650"/>
      <c r="R15" s="650"/>
      <c r="S15" s="650"/>
      <c r="T15" s="650"/>
      <c r="U15" s="650"/>
      <c r="V15" s="663"/>
      <c r="W15" s="663"/>
      <c r="X15" s="663"/>
      <c r="Y15" s="663"/>
      <c r="Z15" s="663"/>
      <c r="AA15" s="663"/>
      <c r="AB15" s="663"/>
      <c r="AC15" s="650"/>
      <c r="AD15" s="650"/>
      <c r="AE15" s="663"/>
      <c r="AF15" s="663"/>
      <c r="AG15" s="675"/>
      <c r="AH15" s="667"/>
      <c r="AI15" s="667"/>
      <c r="AJ15" s="673"/>
    </row>
    <row r="16" spans="1:37" ht="52.5" customHeight="1" thickBot="1" x14ac:dyDescent="0.3">
      <c r="A16" s="1"/>
      <c r="B16" s="624" t="s">
        <v>516</v>
      </c>
      <c r="C16" s="625" t="s">
        <v>517</v>
      </c>
      <c r="D16" s="625" t="s">
        <v>232</v>
      </c>
      <c r="E16" s="625" t="s">
        <v>233</v>
      </c>
      <c r="F16" s="625" t="s">
        <v>248</v>
      </c>
      <c r="G16" s="625" t="s">
        <v>235</v>
      </c>
      <c r="H16" s="625" t="s">
        <v>83</v>
      </c>
      <c r="I16" s="625" t="s">
        <v>83</v>
      </c>
      <c r="J16" s="97" t="s">
        <v>236</v>
      </c>
      <c r="K16" s="97" t="s">
        <v>237</v>
      </c>
      <c r="L16" s="97" t="s">
        <v>238</v>
      </c>
      <c r="M16" s="97">
        <v>67</v>
      </c>
      <c r="N16" s="625" t="s">
        <v>86</v>
      </c>
      <c r="O16" s="625" t="s">
        <v>111</v>
      </c>
      <c r="P16" s="625" t="s">
        <v>239</v>
      </c>
      <c r="Q16" s="625" t="s">
        <v>240</v>
      </c>
      <c r="R16" s="625" t="s">
        <v>90</v>
      </c>
      <c r="S16" s="625" t="s">
        <v>170</v>
      </c>
      <c r="T16" s="639">
        <f>U16</f>
        <v>2550000</v>
      </c>
      <c r="U16" s="639">
        <f>SUM(V16:AA17)</f>
        <v>2550000</v>
      </c>
      <c r="V16" s="639">
        <v>1500000</v>
      </c>
      <c r="W16" s="639">
        <v>0</v>
      </c>
      <c r="X16" s="639">
        <v>0</v>
      </c>
      <c r="Y16" s="639">
        <v>1050000</v>
      </c>
      <c r="Z16" s="639">
        <v>0</v>
      </c>
      <c r="AA16" s="639">
        <v>0</v>
      </c>
      <c r="AB16" s="639">
        <v>450000</v>
      </c>
      <c r="AC16" s="625" t="s">
        <v>92</v>
      </c>
      <c r="AD16" s="639">
        <f>U16</f>
        <v>2550000</v>
      </c>
      <c r="AE16" s="639">
        <v>0</v>
      </c>
      <c r="AF16" s="639">
        <v>0</v>
      </c>
      <c r="AG16" s="676"/>
      <c r="AH16" s="638" t="s">
        <v>521</v>
      </c>
      <c r="AI16" s="638" t="s">
        <v>792</v>
      </c>
      <c r="AJ16" s="677">
        <v>45993</v>
      </c>
    </row>
    <row r="17" spans="1:36" ht="52.5" customHeight="1" thickBot="1" x14ac:dyDescent="0.3">
      <c r="A17" s="1"/>
      <c r="B17" s="624"/>
      <c r="C17" s="625"/>
      <c r="D17" s="625"/>
      <c r="E17" s="625"/>
      <c r="F17" s="625"/>
      <c r="G17" s="625"/>
      <c r="H17" s="625"/>
      <c r="I17" s="625"/>
      <c r="J17" s="100" t="s">
        <v>241</v>
      </c>
      <c r="K17" s="100" t="s">
        <v>242</v>
      </c>
      <c r="L17" s="100" t="s">
        <v>243</v>
      </c>
      <c r="M17" s="100">
        <v>67</v>
      </c>
      <c r="N17" s="625"/>
      <c r="O17" s="625"/>
      <c r="P17" s="625"/>
      <c r="Q17" s="625"/>
      <c r="R17" s="625"/>
      <c r="S17" s="625"/>
      <c r="T17" s="625"/>
      <c r="U17" s="625"/>
      <c r="V17" s="639"/>
      <c r="W17" s="639"/>
      <c r="X17" s="639"/>
      <c r="Y17" s="639"/>
      <c r="Z17" s="639"/>
      <c r="AA17" s="639"/>
      <c r="AB17" s="639"/>
      <c r="AC17" s="625"/>
      <c r="AD17" s="625"/>
      <c r="AE17" s="639"/>
      <c r="AF17" s="639"/>
      <c r="AG17" s="676"/>
      <c r="AH17" s="638"/>
      <c r="AI17" s="638"/>
      <c r="AJ17" s="678"/>
    </row>
    <row r="18" spans="1:36" ht="52.5" customHeight="1" thickBot="1" x14ac:dyDescent="0.3">
      <c r="A18" s="1"/>
      <c r="B18" s="624" t="s">
        <v>518</v>
      </c>
      <c r="C18" s="625" t="s">
        <v>519</v>
      </c>
      <c r="D18" s="625" t="s">
        <v>232</v>
      </c>
      <c r="E18" s="625" t="s">
        <v>233</v>
      </c>
      <c r="F18" s="625" t="s">
        <v>251</v>
      </c>
      <c r="G18" s="625" t="s">
        <v>235</v>
      </c>
      <c r="H18" s="625" t="s">
        <v>83</v>
      </c>
      <c r="I18" s="625" t="s">
        <v>83</v>
      </c>
      <c r="J18" s="97" t="s">
        <v>236</v>
      </c>
      <c r="K18" s="97" t="s">
        <v>237</v>
      </c>
      <c r="L18" s="97" t="s">
        <v>238</v>
      </c>
      <c r="M18" s="97">
        <v>50</v>
      </c>
      <c r="N18" s="625" t="s">
        <v>86</v>
      </c>
      <c r="O18" s="625" t="s">
        <v>121</v>
      </c>
      <c r="P18" s="625" t="s">
        <v>239</v>
      </c>
      <c r="Q18" s="625" t="s">
        <v>240</v>
      </c>
      <c r="R18" s="625" t="s">
        <v>90</v>
      </c>
      <c r="S18" s="625" t="s">
        <v>170</v>
      </c>
      <c r="T18" s="639">
        <f>U18</f>
        <v>3938855.8</v>
      </c>
      <c r="U18" s="639">
        <f>SUM(V18:AA19)</f>
        <v>3938855.8</v>
      </c>
      <c r="V18" s="639">
        <v>2316974</v>
      </c>
      <c r="W18" s="639">
        <v>0</v>
      </c>
      <c r="X18" s="639">
        <v>0</v>
      </c>
      <c r="Y18" s="639">
        <v>1621881.8</v>
      </c>
      <c r="Z18" s="639">
        <v>0</v>
      </c>
      <c r="AA18" s="639">
        <v>0</v>
      </c>
      <c r="AB18" s="639">
        <v>695092.2</v>
      </c>
      <c r="AC18" s="625" t="s">
        <v>92</v>
      </c>
      <c r="AD18" s="639">
        <f>U18</f>
        <v>3938855.8</v>
      </c>
      <c r="AE18" s="639">
        <v>0</v>
      </c>
      <c r="AF18" s="639">
        <v>0</v>
      </c>
      <c r="AG18" s="676"/>
      <c r="AH18" s="679" t="s">
        <v>601</v>
      </c>
      <c r="AI18" s="679" t="s">
        <v>713</v>
      </c>
      <c r="AJ18" s="680"/>
    </row>
    <row r="19" spans="1:36" ht="52.5" customHeight="1" thickBot="1" x14ac:dyDescent="0.3">
      <c r="A19" s="1"/>
      <c r="B19" s="624"/>
      <c r="C19" s="625"/>
      <c r="D19" s="625"/>
      <c r="E19" s="625"/>
      <c r="F19" s="625"/>
      <c r="G19" s="625"/>
      <c r="H19" s="625"/>
      <c r="I19" s="625"/>
      <c r="J19" s="100" t="s">
        <v>241</v>
      </c>
      <c r="K19" s="100" t="s">
        <v>242</v>
      </c>
      <c r="L19" s="100" t="s">
        <v>243</v>
      </c>
      <c r="M19" s="100">
        <v>50</v>
      </c>
      <c r="N19" s="625"/>
      <c r="O19" s="625"/>
      <c r="P19" s="625"/>
      <c r="Q19" s="625"/>
      <c r="R19" s="625"/>
      <c r="S19" s="625"/>
      <c r="T19" s="625"/>
      <c r="U19" s="625"/>
      <c r="V19" s="639"/>
      <c r="W19" s="639"/>
      <c r="X19" s="639"/>
      <c r="Y19" s="639"/>
      <c r="Z19" s="639"/>
      <c r="AA19" s="639"/>
      <c r="AB19" s="639"/>
      <c r="AC19" s="625"/>
      <c r="AD19" s="625"/>
      <c r="AE19" s="639"/>
      <c r="AF19" s="639"/>
      <c r="AG19" s="676"/>
      <c r="AH19" s="679"/>
      <c r="AI19" s="679"/>
      <c r="AJ19" s="680"/>
    </row>
    <row r="20" spans="1:36" ht="57.4" customHeight="1" x14ac:dyDescent="0.25">
      <c r="A20" s="1"/>
      <c r="B20" s="659" t="s">
        <v>522</v>
      </c>
      <c r="C20" s="661" t="s">
        <v>523</v>
      </c>
      <c r="D20" s="661" t="s">
        <v>524</v>
      </c>
      <c r="E20" s="661" t="s">
        <v>233</v>
      </c>
      <c r="F20" s="661" t="s">
        <v>525</v>
      </c>
      <c r="G20" s="661" t="s">
        <v>235</v>
      </c>
      <c r="H20" s="661" t="s">
        <v>83</v>
      </c>
      <c r="I20" s="661" t="s">
        <v>83</v>
      </c>
      <c r="J20" s="156" t="s">
        <v>526</v>
      </c>
      <c r="K20" s="156" t="s">
        <v>527</v>
      </c>
      <c r="L20" s="156" t="s">
        <v>97</v>
      </c>
      <c r="M20" s="97">
        <v>46</v>
      </c>
      <c r="N20" s="661" t="s">
        <v>86</v>
      </c>
      <c r="O20" s="661" t="s">
        <v>87</v>
      </c>
      <c r="P20" s="661" t="s">
        <v>239</v>
      </c>
      <c r="Q20" s="661" t="s">
        <v>240</v>
      </c>
      <c r="R20" s="661" t="s">
        <v>90</v>
      </c>
      <c r="S20" s="661" t="s">
        <v>170</v>
      </c>
      <c r="T20" s="670">
        <f>U20</f>
        <v>3818743.5</v>
      </c>
      <c r="U20" s="670">
        <f>SUM(V20:AA21)</f>
        <v>3818743.5</v>
      </c>
      <c r="V20" s="670">
        <v>2545829</v>
      </c>
      <c r="W20" s="670">
        <v>0</v>
      </c>
      <c r="X20" s="670">
        <v>0</v>
      </c>
      <c r="Y20" s="670">
        <v>1272914.5</v>
      </c>
      <c r="Z20" s="670">
        <v>0</v>
      </c>
      <c r="AA20" s="670">
        <v>0</v>
      </c>
      <c r="AB20" s="670">
        <v>1272914.5</v>
      </c>
      <c r="AC20" s="661" t="s">
        <v>92</v>
      </c>
      <c r="AD20" s="670">
        <f>U20</f>
        <v>3818743.5</v>
      </c>
      <c r="AE20" s="670">
        <v>0</v>
      </c>
      <c r="AF20" s="670">
        <v>0</v>
      </c>
      <c r="AG20" s="674"/>
      <c r="AH20" s="666" t="s">
        <v>348</v>
      </c>
      <c r="AI20" s="666" t="s">
        <v>528</v>
      </c>
      <c r="AJ20" s="672">
        <v>45513</v>
      </c>
    </row>
    <row r="21" spans="1:36" ht="61.15" customHeight="1" thickBot="1" x14ac:dyDescent="0.3">
      <c r="A21" s="1"/>
      <c r="B21" s="660"/>
      <c r="C21" s="650"/>
      <c r="D21" s="650"/>
      <c r="E21" s="650"/>
      <c r="F21" s="650"/>
      <c r="G21" s="650"/>
      <c r="H21" s="650"/>
      <c r="I21" s="650"/>
      <c r="J21" s="157" t="s">
        <v>529</v>
      </c>
      <c r="K21" s="157" t="s">
        <v>530</v>
      </c>
      <c r="L21" s="157" t="s">
        <v>531</v>
      </c>
      <c r="M21" s="100">
        <v>46</v>
      </c>
      <c r="N21" s="650"/>
      <c r="O21" s="650"/>
      <c r="P21" s="650"/>
      <c r="Q21" s="650"/>
      <c r="R21" s="650"/>
      <c r="S21" s="650"/>
      <c r="T21" s="650"/>
      <c r="U21" s="650"/>
      <c r="V21" s="663"/>
      <c r="W21" s="663"/>
      <c r="X21" s="663"/>
      <c r="Y21" s="663"/>
      <c r="Z21" s="663"/>
      <c r="AA21" s="663"/>
      <c r="AB21" s="663"/>
      <c r="AC21" s="650"/>
      <c r="AD21" s="650"/>
      <c r="AE21" s="663"/>
      <c r="AF21" s="663"/>
      <c r="AG21" s="675"/>
      <c r="AH21" s="667"/>
      <c r="AI21" s="667"/>
      <c r="AJ21" s="673"/>
    </row>
    <row r="22" spans="1:36" ht="61.15" customHeight="1" thickBot="1" x14ac:dyDescent="0.3">
      <c r="A22" s="1"/>
      <c r="B22" s="659" t="s">
        <v>532</v>
      </c>
      <c r="C22" s="661" t="s">
        <v>533</v>
      </c>
      <c r="D22" s="661" t="s">
        <v>524</v>
      </c>
      <c r="E22" s="661" t="s">
        <v>233</v>
      </c>
      <c r="F22" s="661" t="s">
        <v>534</v>
      </c>
      <c r="G22" s="661" t="s">
        <v>235</v>
      </c>
      <c r="H22" s="661" t="s">
        <v>83</v>
      </c>
      <c r="I22" s="661" t="s">
        <v>83</v>
      </c>
      <c r="J22" s="156" t="s">
        <v>526</v>
      </c>
      <c r="K22" s="156" t="s">
        <v>527</v>
      </c>
      <c r="L22" s="156" t="s">
        <v>97</v>
      </c>
      <c r="M22" s="97">
        <v>20</v>
      </c>
      <c r="N22" s="625" t="s">
        <v>86</v>
      </c>
      <c r="O22" s="625" t="s">
        <v>105</v>
      </c>
      <c r="P22" s="622" t="s">
        <v>239</v>
      </c>
      <c r="Q22" s="622" t="s">
        <v>240</v>
      </c>
      <c r="R22" s="622" t="s">
        <v>90</v>
      </c>
      <c r="S22" s="622" t="s">
        <v>170</v>
      </c>
      <c r="T22" s="670">
        <f>SUM(U22:U25)</f>
        <v>1168750</v>
      </c>
      <c r="U22" s="670">
        <f>SUM(V22:AA23)</f>
        <v>841500</v>
      </c>
      <c r="V22" s="670">
        <v>495000</v>
      </c>
      <c r="W22" s="670">
        <v>0</v>
      </c>
      <c r="X22" s="670">
        <v>0</v>
      </c>
      <c r="Y22" s="670">
        <v>346500</v>
      </c>
      <c r="Z22" s="670">
        <v>0</v>
      </c>
      <c r="AA22" s="670">
        <v>0</v>
      </c>
      <c r="AB22" s="670">
        <v>148500</v>
      </c>
      <c r="AC22" s="661" t="s">
        <v>92</v>
      </c>
      <c r="AD22" s="670">
        <f>U22</f>
        <v>841500</v>
      </c>
      <c r="AE22" s="670">
        <v>0</v>
      </c>
      <c r="AF22" s="670">
        <v>0</v>
      </c>
      <c r="AG22" s="674"/>
      <c r="AH22" s="666" t="s">
        <v>352</v>
      </c>
      <c r="AI22" s="666" t="s">
        <v>353</v>
      </c>
      <c r="AJ22" s="672">
        <v>45579</v>
      </c>
    </row>
    <row r="23" spans="1:36" ht="58.9" customHeight="1" x14ac:dyDescent="0.25">
      <c r="A23" s="1"/>
      <c r="B23" s="681"/>
      <c r="C23" s="635"/>
      <c r="D23" s="635"/>
      <c r="E23" s="635"/>
      <c r="F23" s="635"/>
      <c r="G23" s="635"/>
      <c r="H23" s="635"/>
      <c r="I23" s="635"/>
      <c r="J23" s="158" t="s">
        <v>529</v>
      </c>
      <c r="K23" s="158" t="s">
        <v>530</v>
      </c>
      <c r="L23" s="158" t="s">
        <v>531</v>
      </c>
      <c r="M23" s="99">
        <v>20</v>
      </c>
      <c r="N23" s="632"/>
      <c r="O23" s="632"/>
      <c r="P23" s="692"/>
      <c r="Q23" s="692"/>
      <c r="R23" s="692"/>
      <c r="S23" s="692"/>
      <c r="T23" s="635"/>
      <c r="U23" s="687"/>
      <c r="V23" s="688"/>
      <c r="W23" s="688"/>
      <c r="X23" s="688"/>
      <c r="Y23" s="688"/>
      <c r="Z23" s="688"/>
      <c r="AA23" s="688"/>
      <c r="AB23" s="688"/>
      <c r="AC23" s="687"/>
      <c r="AD23" s="687"/>
      <c r="AE23" s="688"/>
      <c r="AF23" s="688"/>
      <c r="AG23" s="689"/>
      <c r="AH23" s="682"/>
      <c r="AI23" s="682"/>
      <c r="AJ23" s="683"/>
    </row>
    <row r="24" spans="1:36" ht="55.15" customHeight="1" thickBot="1" x14ac:dyDescent="0.3">
      <c r="A24" s="1"/>
      <c r="B24" s="681"/>
      <c r="C24" s="635"/>
      <c r="D24" s="635"/>
      <c r="E24" s="635"/>
      <c r="F24" s="684" t="s">
        <v>793</v>
      </c>
      <c r="G24" s="635"/>
      <c r="H24" s="684" t="s">
        <v>83</v>
      </c>
      <c r="I24" s="684" t="s">
        <v>83</v>
      </c>
      <c r="J24" s="285" t="s">
        <v>526</v>
      </c>
      <c r="K24" s="285" t="s">
        <v>527</v>
      </c>
      <c r="L24" s="285" t="s">
        <v>97</v>
      </c>
      <c r="M24" s="284">
        <v>11</v>
      </c>
      <c r="N24" s="685" t="s">
        <v>86</v>
      </c>
      <c r="O24" s="685" t="s">
        <v>105</v>
      </c>
      <c r="P24" s="685" t="s">
        <v>239</v>
      </c>
      <c r="Q24" s="685" t="s">
        <v>240</v>
      </c>
      <c r="R24" s="685" t="s">
        <v>90</v>
      </c>
      <c r="S24" s="685" t="s">
        <v>170</v>
      </c>
      <c r="T24" s="635"/>
      <c r="U24" s="690">
        <f>SUM(V24:AA25)</f>
        <v>327250</v>
      </c>
      <c r="V24" s="690">
        <v>192500</v>
      </c>
      <c r="W24" s="690">
        <v>0</v>
      </c>
      <c r="X24" s="690">
        <v>0</v>
      </c>
      <c r="Y24" s="690">
        <v>134750</v>
      </c>
      <c r="Z24" s="690">
        <v>0</v>
      </c>
      <c r="AA24" s="690">
        <v>0</v>
      </c>
      <c r="AB24" s="690">
        <v>57750</v>
      </c>
      <c r="AC24" s="684" t="s">
        <v>92</v>
      </c>
      <c r="AD24" s="690">
        <f>U24</f>
        <v>327250</v>
      </c>
      <c r="AE24" s="690">
        <v>0</v>
      </c>
      <c r="AF24" s="690">
        <v>0</v>
      </c>
      <c r="AG24" s="693"/>
      <c r="AH24" s="682"/>
      <c r="AI24" s="682"/>
      <c r="AJ24" s="683"/>
    </row>
    <row r="25" spans="1:36" ht="62.65" customHeight="1" thickBot="1" x14ac:dyDescent="0.3">
      <c r="A25" s="1"/>
      <c r="B25" s="660"/>
      <c r="C25" s="650"/>
      <c r="D25" s="650"/>
      <c r="E25" s="650"/>
      <c r="F25" s="685"/>
      <c r="G25" s="650"/>
      <c r="H25" s="685"/>
      <c r="I25" s="685"/>
      <c r="J25" s="286" t="s">
        <v>529</v>
      </c>
      <c r="K25" s="286" t="s">
        <v>530</v>
      </c>
      <c r="L25" s="286" t="s">
        <v>531</v>
      </c>
      <c r="M25" s="286">
        <v>11</v>
      </c>
      <c r="N25" s="686"/>
      <c r="O25" s="686"/>
      <c r="P25" s="686"/>
      <c r="Q25" s="686"/>
      <c r="R25" s="686"/>
      <c r="S25" s="686"/>
      <c r="T25" s="650"/>
      <c r="U25" s="685"/>
      <c r="V25" s="691"/>
      <c r="W25" s="691"/>
      <c r="X25" s="691"/>
      <c r="Y25" s="691"/>
      <c r="Z25" s="691"/>
      <c r="AA25" s="691"/>
      <c r="AB25" s="691"/>
      <c r="AC25" s="685"/>
      <c r="AD25" s="685"/>
      <c r="AE25" s="691"/>
      <c r="AF25" s="691"/>
      <c r="AG25" s="675"/>
      <c r="AH25" s="667"/>
      <c r="AI25" s="667"/>
      <c r="AJ25" s="673"/>
    </row>
    <row r="26" spans="1:36" ht="61.15" customHeight="1" x14ac:dyDescent="0.25">
      <c r="A26" s="1"/>
      <c r="B26" s="659" t="s">
        <v>536</v>
      </c>
      <c r="C26" s="661" t="s">
        <v>537</v>
      </c>
      <c r="D26" s="661" t="s">
        <v>524</v>
      </c>
      <c r="E26" s="661" t="s">
        <v>233</v>
      </c>
      <c r="F26" s="661" t="s">
        <v>538</v>
      </c>
      <c r="G26" s="661" t="s">
        <v>235</v>
      </c>
      <c r="H26" s="661" t="s">
        <v>83</v>
      </c>
      <c r="I26" s="661" t="s">
        <v>83</v>
      </c>
      <c r="J26" s="159" t="s">
        <v>526</v>
      </c>
      <c r="K26" s="159" t="s">
        <v>527</v>
      </c>
      <c r="L26" s="159" t="s">
        <v>97</v>
      </c>
      <c r="M26" s="97">
        <v>10</v>
      </c>
      <c r="N26" s="661" t="s">
        <v>86</v>
      </c>
      <c r="O26" s="661" t="s">
        <v>102</v>
      </c>
      <c r="P26" s="671" t="s">
        <v>239</v>
      </c>
      <c r="Q26" s="671" t="s">
        <v>240</v>
      </c>
      <c r="R26" s="671" t="s">
        <v>90</v>
      </c>
      <c r="S26" s="671" t="s">
        <v>170</v>
      </c>
      <c r="T26" s="670">
        <f>U26</f>
        <v>85000</v>
      </c>
      <c r="U26" s="670">
        <f>SUM(V26:AA27)</f>
        <v>85000</v>
      </c>
      <c r="V26" s="670">
        <v>50000</v>
      </c>
      <c r="W26" s="670">
        <v>0</v>
      </c>
      <c r="X26" s="670">
        <v>0</v>
      </c>
      <c r="Y26" s="670">
        <v>35000</v>
      </c>
      <c r="Z26" s="670">
        <v>0</v>
      </c>
      <c r="AA26" s="670">
        <v>0</v>
      </c>
      <c r="AB26" s="670">
        <v>15000</v>
      </c>
      <c r="AC26" s="661" t="s">
        <v>92</v>
      </c>
      <c r="AD26" s="670">
        <f>U26</f>
        <v>85000</v>
      </c>
      <c r="AE26" s="670">
        <v>0</v>
      </c>
      <c r="AF26" s="670">
        <v>0</v>
      </c>
      <c r="AG26" s="674"/>
      <c r="AH26" s="666" t="s">
        <v>352</v>
      </c>
      <c r="AI26" s="666" t="s">
        <v>554</v>
      </c>
      <c r="AJ26" s="672">
        <v>45579</v>
      </c>
    </row>
    <row r="27" spans="1:36" ht="61.15" customHeight="1" thickBot="1" x14ac:dyDescent="0.3">
      <c r="A27" s="1"/>
      <c r="B27" s="660"/>
      <c r="C27" s="650"/>
      <c r="D27" s="650"/>
      <c r="E27" s="650"/>
      <c r="F27" s="650"/>
      <c r="G27" s="650"/>
      <c r="H27" s="650"/>
      <c r="I27" s="650"/>
      <c r="J27" s="157" t="s">
        <v>529</v>
      </c>
      <c r="K27" s="157" t="s">
        <v>530</v>
      </c>
      <c r="L27" s="157" t="s">
        <v>531</v>
      </c>
      <c r="M27" s="100">
        <v>10</v>
      </c>
      <c r="N27" s="650"/>
      <c r="O27" s="650"/>
      <c r="P27" s="655"/>
      <c r="Q27" s="655"/>
      <c r="R27" s="655"/>
      <c r="S27" s="655"/>
      <c r="T27" s="650"/>
      <c r="U27" s="650"/>
      <c r="V27" s="663"/>
      <c r="W27" s="663"/>
      <c r="X27" s="663"/>
      <c r="Y27" s="663"/>
      <c r="Z27" s="663"/>
      <c r="AA27" s="663"/>
      <c r="AB27" s="663"/>
      <c r="AC27" s="650"/>
      <c r="AD27" s="663"/>
      <c r="AE27" s="663"/>
      <c r="AF27" s="663"/>
      <c r="AG27" s="675"/>
      <c r="AH27" s="667"/>
      <c r="AI27" s="667"/>
      <c r="AJ27" s="673"/>
    </row>
    <row r="28" spans="1:36" ht="58.9" customHeight="1" x14ac:dyDescent="0.25">
      <c r="A28" s="1"/>
      <c r="B28" s="659" t="s">
        <v>539</v>
      </c>
      <c r="C28" s="661" t="s">
        <v>540</v>
      </c>
      <c r="D28" s="661" t="s">
        <v>524</v>
      </c>
      <c r="E28" s="661" t="s">
        <v>233</v>
      </c>
      <c r="F28" s="661" t="s">
        <v>541</v>
      </c>
      <c r="G28" s="661" t="s">
        <v>235</v>
      </c>
      <c r="H28" s="661" t="s">
        <v>83</v>
      </c>
      <c r="I28" s="661" t="s">
        <v>83</v>
      </c>
      <c r="J28" s="159" t="s">
        <v>526</v>
      </c>
      <c r="K28" s="159" t="s">
        <v>527</v>
      </c>
      <c r="L28" s="159" t="s">
        <v>97</v>
      </c>
      <c r="M28" s="97">
        <v>4</v>
      </c>
      <c r="N28" s="661" t="s">
        <v>86</v>
      </c>
      <c r="O28" s="661" t="s">
        <v>114</v>
      </c>
      <c r="P28" s="661" t="s">
        <v>239</v>
      </c>
      <c r="Q28" s="661" t="s">
        <v>240</v>
      </c>
      <c r="R28" s="661" t="s">
        <v>90</v>
      </c>
      <c r="S28" s="661" t="s">
        <v>170</v>
      </c>
      <c r="T28" s="670">
        <f>U28</f>
        <v>170000</v>
      </c>
      <c r="U28" s="670">
        <f>SUM(V28:AA29)</f>
        <v>170000</v>
      </c>
      <c r="V28" s="670">
        <v>100000</v>
      </c>
      <c r="W28" s="670">
        <v>0</v>
      </c>
      <c r="X28" s="670">
        <v>0</v>
      </c>
      <c r="Y28" s="670">
        <v>70000</v>
      </c>
      <c r="Z28" s="670">
        <v>0</v>
      </c>
      <c r="AA28" s="670">
        <v>0</v>
      </c>
      <c r="AB28" s="670">
        <v>30000</v>
      </c>
      <c r="AC28" s="661" t="s">
        <v>92</v>
      </c>
      <c r="AD28" s="670">
        <f>U28</f>
        <v>170000</v>
      </c>
      <c r="AE28" s="670">
        <v>0</v>
      </c>
      <c r="AF28" s="670">
        <v>0</v>
      </c>
      <c r="AG28" s="674"/>
      <c r="AH28" s="666">
        <v>45717</v>
      </c>
      <c r="AI28" s="666" t="s">
        <v>350</v>
      </c>
      <c r="AJ28" s="672">
        <v>45730</v>
      </c>
    </row>
    <row r="29" spans="1:36" ht="57.4" customHeight="1" x14ac:dyDescent="0.25">
      <c r="A29" s="1"/>
      <c r="B29" s="681"/>
      <c r="C29" s="635"/>
      <c r="D29" s="635"/>
      <c r="E29" s="635"/>
      <c r="F29" s="635"/>
      <c r="G29" s="635"/>
      <c r="H29" s="635"/>
      <c r="I29" s="635"/>
      <c r="J29" s="158" t="s">
        <v>529</v>
      </c>
      <c r="K29" s="158" t="s">
        <v>530</v>
      </c>
      <c r="L29" s="158" t="s">
        <v>531</v>
      </c>
      <c r="M29" s="99">
        <v>4</v>
      </c>
      <c r="N29" s="635"/>
      <c r="O29" s="635"/>
      <c r="P29" s="635"/>
      <c r="Q29" s="635"/>
      <c r="R29" s="635"/>
      <c r="S29" s="635"/>
      <c r="T29" s="635"/>
      <c r="U29" s="635"/>
      <c r="V29" s="652"/>
      <c r="W29" s="652"/>
      <c r="X29" s="652"/>
      <c r="Y29" s="652"/>
      <c r="Z29" s="652"/>
      <c r="AA29" s="652"/>
      <c r="AB29" s="652"/>
      <c r="AC29" s="635"/>
      <c r="AD29" s="652"/>
      <c r="AE29" s="652"/>
      <c r="AF29" s="652"/>
      <c r="AG29" s="693"/>
      <c r="AH29" s="682"/>
      <c r="AI29" s="682"/>
      <c r="AJ29" s="683"/>
    </row>
    <row r="30" spans="1:36" ht="58.5" customHeight="1" x14ac:dyDescent="0.25">
      <c r="A30" s="1"/>
      <c r="B30" s="681"/>
      <c r="C30" s="635"/>
      <c r="D30" s="635"/>
      <c r="E30" s="635"/>
      <c r="F30" s="697" t="s">
        <v>845</v>
      </c>
      <c r="G30" s="635"/>
      <c r="H30" s="697" t="s">
        <v>83</v>
      </c>
      <c r="I30" s="697" t="s">
        <v>83</v>
      </c>
      <c r="J30" s="288" t="s">
        <v>526</v>
      </c>
      <c r="K30" s="288" t="s">
        <v>527</v>
      </c>
      <c r="L30" s="288" t="s">
        <v>97</v>
      </c>
      <c r="M30" s="287">
        <v>50</v>
      </c>
      <c r="N30" s="698" t="s">
        <v>86</v>
      </c>
      <c r="O30" s="698" t="s">
        <v>114</v>
      </c>
      <c r="P30" s="698" t="s">
        <v>239</v>
      </c>
      <c r="Q30" s="698" t="s">
        <v>240</v>
      </c>
      <c r="R30" s="698" t="s">
        <v>90</v>
      </c>
      <c r="S30" s="698" t="s">
        <v>170</v>
      </c>
      <c r="T30" s="635"/>
      <c r="U30" s="694">
        <f>SUM(V30:AA31)</f>
        <v>340000</v>
      </c>
      <c r="V30" s="694">
        <v>200000</v>
      </c>
      <c r="W30" s="694">
        <v>0</v>
      </c>
      <c r="X30" s="694">
        <v>0</v>
      </c>
      <c r="Y30" s="694">
        <v>140000</v>
      </c>
      <c r="Z30" s="694">
        <v>0</v>
      </c>
      <c r="AA30" s="694">
        <v>0</v>
      </c>
      <c r="AB30" s="694">
        <v>60000</v>
      </c>
      <c r="AC30" s="697" t="s">
        <v>92</v>
      </c>
      <c r="AD30" s="694">
        <f>U30</f>
        <v>340000</v>
      </c>
      <c r="AE30" s="694">
        <v>0</v>
      </c>
      <c r="AF30" s="694">
        <v>0</v>
      </c>
      <c r="AG30" s="693"/>
      <c r="AH30" s="682"/>
      <c r="AI30" s="682"/>
      <c r="AJ30" s="683"/>
    </row>
    <row r="31" spans="1:36" ht="61.5" customHeight="1" thickBot="1" x14ac:dyDescent="0.3">
      <c r="A31" s="1"/>
      <c r="B31" s="660"/>
      <c r="C31" s="650"/>
      <c r="D31" s="650"/>
      <c r="E31" s="650"/>
      <c r="F31" s="696"/>
      <c r="G31" s="650"/>
      <c r="H31" s="696"/>
      <c r="I31" s="696"/>
      <c r="J31" s="289" t="s">
        <v>529</v>
      </c>
      <c r="K31" s="289" t="s">
        <v>530</v>
      </c>
      <c r="L31" s="289" t="s">
        <v>531</v>
      </c>
      <c r="M31" s="289">
        <v>50</v>
      </c>
      <c r="N31" s="696"/>
      <c r="O31" s="696"/>
      <c r="P31" s="696"/>
      <c r="Q31" s="696"/>
      <c r="R31" s="696"/>
      <c r="S31" s="696"/>
      <c r="T31" s="650"/>
      <c r="U31" s="696"/>
      <c r="V31" s="695"/>
      <c r="W31" s="695"/>
      <c r="X31" s="695"/>
      <c r="Y31" s="695"/>
      <c r="Z31" s="695"/>
      <c r="AA31" s="695"/>
      <c r="AB31" s="695"/>
      <c r="AC31" s="696"/>
      <c r="AD31" s="695"/>
      <c r="AE31" s="695"/>
      <c r="AF31" s="695"/>
      <c r="AG31" s="675"/>
      <c r="AH31" s="667"/>
      <c r="AI31" s="667"/>
      <c r="AJ31" s="673"/>
    </row>
    <row r="32" spans="1:36" ht="66" customHeight="1" x14ac:dyDescent="0.25">
      <c r="A32" s="1"/>
      <c r="B32" s="659" t="s">
        <v>543</v>
      </c>
      <c r="C32" s="661" t="s">
        <v>544</v>
      </c>
      <c r="D32" s="661" t="s">
        <v>524</v>
      </c>
      <c r="E32" s="661" t="s">
        <v>233</v>
      </c>
      <c r="F32" s="661" t="s">
        <v>545</v>
      </c>
      <c r="G32" s="661" t="s">
        <v>235</v>
      </c>
      <c r="H32" s="661" t="s">
        <v>83</v>
      </c>
      <c r="I32" s="661" t="s">
        <v>83</v>
      </c>
      <c r="J32" s="99" t="s">
        <v>546</v>
      </c>
      <c r="K32" s="99" t="s">
        <v>547</v>
      </c>
      <c r="L32" s="99" t="s">
        <v>97</v>
      </c>
      <c r="M32" s="97">
        <v>12</v>
      </c>
      <c r="N32" s="661" t="s">
        <v>86</v>
      </c>
      <c r="O32" s="661" t="s">
        <v>118</v>
      </c>
      <c r="P32" s="671" t="s">
        <v>239</v>
      </c>
      <c r="Q32" s="671" t="s">
        <v>240</v>
      </c>
      <c r="R32" s="671" t="s">
        <v>90</v>
      </c>
      <c r="S32" s="671" t="s">
        <v>170</v>
      </c>
      <c r="T32" s="670">
        <f>U32</f>
        <v>255000</v>
      </c>
      <c r="U32" s="670">
        <f>SUM(V32:AA33)</f>
        <v>255000</v>
      </c>
      <c r="V32" s="670">
        <v>150000</v>
      </c>
      <c r="W32" s="670">
        <v>0</v>
      </c>
      <c r="X32" s="670">
        <v>0</v>
      </c>
      <c r="Y32" s="670">
        <v>105000</v>
      </c>
      <c r="Z32" s="670">
        <v>0</v>
      </c>
      <c r="AA32" s="670">
        <v>0</v>
      </c>
      <c r="AB32" s="670">
        <v>45000</v>
      </c>
      <c r="AC32" s="661" t="s">
        <v>92</v>
      </c>
      <c r="AD32" s="670">
        <f>U32</f>
        <v>255000</v>
      </c>
      <c r="AE32" s="670">
        <v>0</v>
      </c>
      <c r="AF32" s="670">
        <v>0</v>
      </c>
      <c r="AG32" s="674"/>
      <c r="AH32" s="666" t="s">
        <v>352</v>
      </c>
      <c r="AI32" s="666" t="s">
        <v>353</v>
      </c>
      <c r="AJ32" s="672">
        <v>45579</v>
      </c>
    </row>
    <row r="33" spans="1:36" ht="61.5" customHeight="1" thickBot="1" x14ac:dyDescent="0.3">
      <c r="A33" s="1"/>
      <c r="B33" s="660"/>
      <c r="C33" s="650"/>
      <c r="D33" s="650"/>
      <c r="E33" s="650"/>
      <c r="F33" s="650"/>
      <c r="G33" s="650"/>
      <c r="H33" s="650"/>
      <c r="I33" s="650"/>
      <c r="J33" s="100" t="s">
        <v>548</v>
      </c>
      <c r="K33" s="100" t="s">
        <v>549</v>
      </c>
      <c r="L33" s="100" t="s">
        <v>531</v>
      </c>
      <c r="M33" s="100">
        <v>12</v>
      </c>
      <c r="N33" s="650"/>
      <c r="O33" s="650"/>
      <c r="P33" s="655"/>
      <c r="Q33" s="655"/>
      <c r="R33" s="655"/>
      <c r="S33" s="655"/>
      <c r="T33" s="650"/>
      <c r="U33" s="650"/>
      <c r="V33" s="663"/>
      <c r="W33" s="663"/>
      <c r="X33" s="663"/>
      <c r="Y33" s="663"/>
      <c r="Z33" s="663"/>
      <c r="AA33" s="663"/>
      <c r="AB33" s="663"/>
      <c r="AC33" s="650"/>
      <c r="AD33" s="663"/>
      <c r="AE33" s="663"/>
      <c r="AF33" s="663"/>
      <c r="AG33" s="675"/>
      <c r="AH33" s="667"/>
      <c r="AI33" s="667"/>
      <c r="AJ33" s="673"/>
    </row>
    <row r="34" spans="1:36" ht="61.5" customHeight="1" x14ac:dyDescent="0.25">
      <c r="A34" s="1"/>
      <c r="B34" s="659" t="s">
        <v>550</v>
      </c>
      <c r="C34" s="661" t="s">
        <v>551</v>
      </c>
      <c r="D34" s="661" t="s">
        <v>524</v>
      </c>
      <c r="E34" s="661" t="s">
        <v>233</v>
      </c>
      <c r="F34" s="661" t="s">
        <v>552</v>
      </c>
      <c r="G34" s="661" t="s">
        <v>235</v>
      </c>
      <c r="H34" s="661" t="s">
        <v>83</v>
      </c>
      <c r="I34" s="661" t="s">
        <v>83</v>
      </c>
      <c r="J34" s="159" t="s">
        <v>526</v>
      </c>
      <c r="K34" s="159" t="s">
        <v>527</v>
      </c>
      <c r="L34" s="159" t="s">
        <v>97</v>
      </c>
      <c r="M34" s="97">
        <v>25</v>
      </c>
      <c r="N34" s="635" t="s">
        <v>86</v>
      </c>
      <c r="O34" s="635" t="s">
        <v>123</v>
      </c>
      <c r="P34" s="653" t="s">
        <v>239</v>
      </c>
      <c r="Q34" s="653" t="s">
        <v>240</v>
      </c>
      <c r="R34" s="653" t="s">
        <v>90</v>
      </c>
      <c r="S34" s="653" t="s">
        <v>170</v>
      </c>
      <c r="T34" s="670">
        <f>U34</f>
        <v>1190000</v>
      </c>
      <c r="U34" s="670">
        <f>SUM(V34:AA35)</f>
        <v>1190000</v>
      </c>
      <c r="V34" s="670">
        <v>700000</v>
      </c>
      <c r="W34" s="670">
        <v>0</v>
      </c>
      <c r="X34" s="670">
        <v>0</v>
      </c>
      <c r="Y34" s="670">
        <v>490000</v>
      </c>
      <c r="Z34" s="670">
        <v>0</v>
      </c>
      <c r="AA34" s="670">
        <v>0</v>
      </c>
      <c r="AB34" s="670">
        <v>210000</v>
      </c>
      <c r="AC34" s="661" t="s">
        <v>92</v>
      </c>
      <c r="AD34" s="670">
        <f>U34</f>
        <v>1190000</v>
      </c>
      <c r="AE34" s="670">
        <v>0</v>
      </c>
      <c r="AF34" s="670">
        <v>0</v>
      </c>
      <c r="AG34" s="674"/>
      <c r="AH34" s="666" t="s">
        <v>553</v>
      </c>
      <c r="AI34" s="666" t="s">
        <v>554</v>
      </c>
      <c r="AJ34" s="672">
        <v>45777</v>
      </c>
    </row>
    <row r="35" spans="1:36" ht="61.5" customHeight="1" thickBot="1" x14ac:dyDescent="0.3">
      <c r="A35" s="1"/>
      <c r="B35" s="660"/>
      <c r="C35" s="650"/>
      <c r="D35" s="650"/>
      <c r="E35" s="650"/>
      <c r="F35" s="650"/>
      <c r="G35" s="650"/>
      <c r="H35" s="650"/>
      <c r="I35" s="650"/>
      <c r="J35" s="157" t="s">
        <v>529</v>
      </c>
      <c r="K35" s="157" t="s">
        <v>530</v>
      </c>
      <c r="L35" s="157" t="s">
        <v>531</v>
      </c>
      <c r="M35" s="100">
        <v>25</v>
      </c>
      <c r="N35" s="650"/>
      <c r="O35" s="650"/>
      <c r="P35" s="655"/>
      <c r="Q35" s="655"/>
      <c r="R35" s="655"/>
      <c r="S35" s="655"/>
      <c r="T35" s="650"/>
      <c r="U35" s="650"/>
      <c r="V35" s="663"/>
      <c r="W35" s="663"/>
      <c r="X35" s="663"/>
      <c r="Y35" s="663"/>
      <c r="Z35" s="663"/>
      <c r="AA35" s="663"/>
      <c r="AB35" s="663"/>
      <c r="AC35" s="650"/>
      <c r="AD35" s="663"/>
      <c r="AE35" s="663"/>
      <c r="AF35" s="663"/>
      <c r="AG35" s="675"/>
      <c r="AH35" s="667"/>
      <c r="AI35" s="667"/>
      <c r="AJ35" s="673"/>
    </row>
    <row r="36" spans="1:36" ht="64.900000000000006" customHeight="1" thickBot="1" x14ac:dyDescent="0.3">
      <c r="A36" s="1"/>
      <c r="B36" s="659" t="s">
        <v>555</v>
      </c>
      <c r="C36" s="661" t="s">
        <v>556</v>
      </c>
      <c r="D36" s="661" t="s">
        <v>524</v>
      </c>
      <c r="E36" s="661" t="s">
        <v>233</v>
      </c>
      <c r="F36" s="661" t="s">
        <v>557</v>
      </c>
      <c r="G36" s="661" t="s">
        <v>235</v>
      </c>
      <c r="H36" s="661" t="s">
        <v>83</v>
      </c>
      <c r="I36" s="661" t="s">
        <v>83</v>
      </c>
      <c r="J36" s="99" t="s">
        <v>546</v>
      </c>
      <c r="K36" s="99" t="s">
        <v>547</v>
      </c>
      <c r="L36" s="99" t="s">
        <v>97</v>
      </c>
      <c r="M36" s="97">
        <v>11</v>
      </c>
      <c r="N36" s="625" t="s">
        <v>86</v>
      </c>
      <c r="O36" s="625" t="s">
        <v>105</v>
      </c>
      <c r="P36" s="622" t="s">
        <v>239</v>
      </c>
      <c r="Q36" s="622" t="s">
        <v>240</v>
      </c>
      <c r="R36" s="622" t="s">
        <v>90</v>
      </c>
      <c r="S36" s="622" t="s">
        <v>170</v>
      </c>
      <c r="T36" s="670">
        <f>U36</f>
        <v>1317500</v>
      </c>
      <c r="U36" s="670">
        <f>SUM(V36:AA37)</f>
        <v>1317500</v>
      </c>
      <c r="V36" s="670">
        <v>775000</v>
      </c>
      <c r="W36" s="670">
        <v>0</v>
      </c>
      <c r="X36" s="670">
        <v>0</v>
      </c>
      <c r="Y36" s="670">
        <v>542500</v>
      </c>
      <c r="Z36" s="670">
        <v>0</v>
      </c>
      <c r="AA36" s="670">
        <v>0</v>
      </c>
      <c r="AB36" s="670">
        <v>232500</v>
      </c>
      <c r="AC36" s="661" t="s">
        <v>92</v>
      </c>
      <c r="AD36" s="670">
        <f>U36</f>
        <v>1317500</v>
      </c>
      <c r="AE36" s="670">
        <v>0</v>
      </c>
      <c r="AF36" s="670">
        <v>0</v>
      </c>
      <c r="AG36" s="674"/>
      <c r="AH36" s="666" t="s">
        <v>553</v>
      </c>
      <c r="AI36" s="666" t="s">
        <v>554</v>
      </c>
      <c r="AJ36" s="672">
        <v>45777</v>
      </c>
    </row>
    <row r="37" spans="1:36" ht="61.15" customHeight="1" thickBot="1" x14ac:dyDescent="0.3">
      <c r="A37" s="1"/>
      <c r="B37" s="660"/>
      <c r="C37" s="650"/>
      <c r="D37" s="650"/>
      <c r="E37" s="650"/>
      <c r="F37" s="650"/>
      <c r="G37" s="650"/>
      <c r="H37" s="650"/>
      <c r="I37" s="650"/>
      <c r="J37" s="100" t="s">
        <v>548</v>
      </c>
      <c r="K37" s="100" t="s">
        <v>549</v>
      </c>
      <c r="L37" s="100" t="s">
        <v>531</v>
      </c>
      <c r="M37" s="100">
        <v>11</v>
      </c>
      <c r="N37" s="625"/>
      <c r="O37" s="625"/>
      <c r="P37" s="622"/>
      <c r="Q37" s="622"/>
      <c r="R37" s="622"/>
      <c r="S37" s="622"/>
      <c r="T37" s="650"/>
      <c r="U37" s="650"/>
      <c r="V37" s="663"/>
      <c r="W37" s="663"/>
      <c r="X37" s="663"/>
      <c r="Y37" s="663"/>
      <c r="Z37" s="663"/>
      <c r="AA37" s="663"/>
      <c r="AB37" s="663"/>
      <c r="AC37" s="650"/>
      <c r="AD37" s="663"/>
      <c r="AE37" s="663"/>
      <c r="AF37" s="663"/>
      <c r="AG37" s="675"/>
      <c r="AH37" s="667"/>
      <c r="AI37" s="667"/>
      <c r="AJ37" s="673"/>
    </row>
    <row r="38" spans="1:36" ht="57.4" customHeight="1" x14ac:dyDescent="0.25">
      <c r="A38" s="1"/>
      <c r="B38" s="629" t="s">
        <v>558</v>
      </c>
      <c r="C38" s="632" t="s">
        <v>559</v>
      </c>
      <c r="D38" s="632" t="s">
        <v>524</v>
      </c>
      <c r="E38" s="632" t="s">
        <v>233</v>
      </c>
      <c r="F38" s="661" t="s">
        <v>560</v>
      </c>
      <c r="G38" s="632" t="s">
        <v>235</v>
      </c>
      <c r="H38" s="661" t="s">
        <v>83</v>
      </c>
      <c r="I38" s="661" t="s">
        <v>83</v>
      </c>
      <c r="J38" s="156" t="s">
        <v>526</v>
      </c>
      <c r="K38" s="156" t="s">
        <v>527</v>
      </c>
      <c r="L38" s="156" t="s">
        <v>97</v>
      </c>
      <c r="M38" s="97">
        <v>6</v>
      </c>
      <c r="N38" s="661" t="s">
        <v>86</v>
      </c>
      <c r="O38" s="661" t="s">
        <v>102</v>
      </c>
      <c r="P38" s="671" t="s">
        <v>239</v>
      </c>
      <c r="Q38" s="671" t="s">
        <v>240</v>
      </c>
      <c r="R38" s="671" t="s">
        <v>90</v>
      </c>
      <c r="S38" s="671" t="s">
        <v>170</v>
      </c>
      <c r="T38" s="654">
        <f>SUM(U38:U39)</f>
        <v>255000</v>
      </c>
      <c r="U38" s="670">
        <f>SUM(V38:AA39)</f>
        <v>255000</v>
      </c>
      <c r="V38" s="670">
        <v>150000</v>
      </c>
      <c r="W38" s="670">
        <v>0</v>
      </c>
      <c r="X38" s="670">
        <v>0</v>
      </c>
      <c r="Y38" s="670">
        <v>105000</v>
      </c>
      <c r="Z38" s="670">
        <v>0</v>
      </c>
      <c r="AA38" s="670">
        <v>0</v>
      </c>
      <c r="AB38" s="670">
        <v>45000</v>
      </c>
      <c r="AC38" s="661" t="s">
        <v>92</v>
      </c>
      <c r="AD38" s="670">
        <f>U38</f>
        <v>255000</v>
      </c>
      <c r="AE38" s="670">
        <v>0</v>
      </c>
      <c r="AF38" s="670">
        <v>0</v>
      </c>
      <c r="AG38" s="674"/>
      <c r="AH38" s="643" t="s">
        <v>521</v>
      </c>
      <c r="AI38" s="643" t="s">
        <v>792</v>
      </c>
      <c r="AJ38" s="700">
        <v>45995</v>
      </c>
    </row>
    <row r="39" spans="1:36" ht="55.9" customHeight="1" thickBot="1" x14ac:dyDescent="0.3">
      <c r="A39" s="1"/>
      <c r="B39" s="631"/>
      <c r="C39" s="634"/>
      <c r="D39" s="634"/>
      <c r="E39" s="634"/>
      <c r="F39" s="635"/>
      <c r="G39" s="634"/>
      <c r="H39" s="635"/>
      <c r="I39" s="635"/>
      <c r="J39" s="157" t="s">
        <v>529</v>
      </c>
      <c r="K39" s="157" t="s">
        <v>530</v>
      </c>
      <c r="L39" s="157" t="s">
        <v>531</v>
      </c>
      <c r="M39" s="100">
        <v>6</v>
      </c>
      <c r="N39" s="650"/>
      <c r="O39" s="650"/>
      <c r="P39" s="655"/>
      <c r="Q39" s="655"/>
      <c r="R39" s="655"/>
      <c r="S39" s="655"/>
      <c r="T39" s="702"/>
      <c r="U39" s="650"/>
      <c r="V39" s="663"/>
      <c r="W39" s="663"/>
      <c r="X39" s="663"/>
      <c r="Y39" s="663"/>
      <c r="Z39" s="663"/>
      <c r="AA39" s="663"/>
      <c r="AB39" s="663"/>
      <c r="AC39" s="650"/>
      <c r="AD39" s="663"/>
      <c r="AE39" s="663"/>
      <c r="AF39" s="663"/>
      <c r="AG39" s="675"/>
      <c r="AH39" s="645"/>
      <c r="AI39" s="645"/>
      <c r="AJ39" s="701"/>
    </row>
    <row r="40" spans="1:36" ht="56.65" customHeight="1" x14ac:dyDescent="0.25">
      <c r="A40" s="1"/>
      <c r="B40" s="659" t="s">
        <v>562</v>
      </c>
      <c r="C40" s="661" t="s">
        <v>563</v>
      </c>
      <c r="D40" s="661" t="s">
        <v>524</v>
      </c>
      <c r="E40" s="661" t="s">
        <v>233</v>
      </c>
      <c r="F40" s="661" t="s">
        <v>564</v>
      </c>
      <c r="G40" s="661" t="s">
        <v>235</v>
      </c>
      <c r="H40" s="661" t="s">
        <v>83</v>
      </c>
      <c r="I40" s="661" t="s">
        <v>83</v>
      </c>
      <c r="J40" s="159" t="s">
        <v>526</v>
      </c>
      <c r="K40" s="159" t="s">
        <v>527</v>
      </c>
      <c r="L40" s="159" t="s">
        <v>97</v>
      </c>
      <c r="M40" s="217">
        <v>10</v>
      </c>
      <c r="N40" s="699" t="s">
        <v>86</v>
      </c>
      <c r="O40" s="699" t="s">
        <v>114</v>
      </c>
      <c r="P40" s="699" t="s">
        <v>239</v>
      </c>
      <c r="Q40" s="699" t="s">
        <v>240</v>
      </c>
      <c r="R40" s="699" t="s">
        <v>90</v>
      </c>
      <c r="S40" s="699" t="s">
        <v>170</v>
      </c>
      <c r="T40" s="704">
        <f>U40</f>
        <v>680000</v>
      </c>
      <c r="U40" s="704">
        <f>SUM(V40:AA41)</f>
        <v>680000</v>
      </c>
      <c r="V40" s="704">
        <v>400000</v>
      </c>
      <c r="W40" s="704">
        <v>0</v>
      </c>
      <c r="X40" s="704">
        <v>0</v>
      </c>
      <c r="Y40" s="704">
        <v>280000</v>
      </c>
      <c r="Z40" s="704">
        <v>0</v>
      </c>
      <c r="AA40" s="704">
        <v>0</v>
      </c>
      <c r="AB40" s="704">
        <v>120000</v>
      </c>
      <c r="AC40" s="699" t="s">
        <v>92</v>
      </c>
      <c r="AD40" s="704">
        <f>U40</f>
        <v>680000</v>
      </c>
      <c r="AE40" s="704">
        <v>0</v>
      </c>
      <c r="AF40" s="704">
        <v>0</v>
      </c>
      <c r="AG40" s="705"/>
      <c r="AH40" s="706" t="s">
        <v>553</v>
      </c>
      <c r="AI40" s="706" t="s">
        <v>554</v>
      </c>
      <c r="AJ40" s="703">
        <v>45777</v>
      </c>
    </row>
    <row r="41" spans="1:36" ht="58.5" customHeight="1" thickBot="1" x14ac:dyDescent="0.3">
      <c r="A41" s="1"/>
      <c r="B41" s="660"/>
      <c r="C41" s="650"/>
      <c r="D41" s="650"/>
      <c r="E41" s="650"/>
      <c r="F41" s="650"/>
      <c r="G41" s="650"/>
      <c r="H41" s="650"/>
      <c r="I41" s="650"/>
      <c r="J41" s="157" t="s">
        <v>529</v>
      </c>
      <c r="K41" s="157" t="s">
        <v>530</v>
      </c>
      <c r="L41" s="157" t="s">
        <v>531</v>
      </c>
      <c r="M41" s="100">
        <v>10</v>
      </c>
      <c r="N41" s="650"/>
      <c r="O41" s="650"/>
      <c r="P41" s="650"/>
      <c r="Q41" s="650"/>
      <c r="R41" s="650"/>
      <c r="S41" s="650"/>
      <c r="T41" s="650"/>
      <c r="U41" s="650"/>
      <c r="V41" s="663"/>
      <c r="W41" s="663"/>
      <c r="X41" s="663"/>
      <c r="Y41" s="663"/>
      <c r="Z41" s="663"/>
      <c r="AA41" s="663"/>
      <c r="AB41" s="663"/>
      <c r="AC41" s="650"/>
      <c r="AD41" s="663"/>
      <c r="AE41" s="663"/>
      <c r="AF41" s="663"/>
      <c r="AG41" s="675"/>
      <c r="AH41" s="667"/>
      <c r="AI41" s="667"/>
      <c r="AJ41" s="673"/>
    </row>
    <row r="42" spans="1:36" ht="56.65" customHeight="1" x14ac:dyDescent="0.25">
      <c r="A42" s="1"/>
      <c r="B42" s="629" t="s">
        <v>565</v>
      </c>
      <c r="C42" s="632" t="s">
        <v>566</v>
      </c>
      <c r="D42" s="632" t="s">
        <v>524</v>
      </c>
      <c r="E42" s="632" t="s">
        <v>233</v>
      </c>
      <c r="F42" s="661" t="s">
        <v>795</v>
      </c>
      <c r="G42" s="632" t="s">
        <v>235</v>
      </c>
      <c r="H42" s="661" t="s">
        <v>83</v>
      </c>
      <c r="I42" s="661" t="s">
        <v>83</v>
      </c>
      <c r="J42" s="156" t="s">
        <v>526</v>
      </c>
      <c r="K42" s="156" t="s">
        <v>527</v>
      </c>
      <c r="L42" s="156" t="s">
        <v>97</v>
      </c>
      <c r="M42" s="97">
        <v>10</v>
      </c>
      <c r="N42" s="661" t="s">
        <v>86</v>
      </c>
      <c r="O42" s="661" t="s">
        <v>118</v>
      </c>
      <c r="P42" s="661" t="s">
        <v>239</v>
      </c>
      <c r="Q42" s="661" t="s">
        <v>240</v>
      </c>
      <c r="R42" s="661" t="s">
        <v>90</v>
      </c>
      <c r="S42" s="661" t="s">
        <v>170</v>
      </c>
      <c r="T42" s="654">
        <f>U42</f>
        <v>255000</v>
      </c>
      <c r="U42" s="670">
        <f>SUM(V42:AA43)</f>
        <v>255000</v>
      </c>
      <c r="V42" s="670">
        <v>150000</v>
      </c>
      <c r="W42" s="670">
        <v>0</v>
      </c>
      <c r="X42" s="670">
        <v>0</v>
      </c>
      <c r="Y42" s="670">
        <v>105000</v>
      </c>
      <c r="Z42" s="670">
        <v>0</v>
      </c>
      <c r="AA42" s="670">
        <v>0</v>
      </c>
      <c r="AB42" s="670">
        <v>45000</v>
      </c>
      <c r="AC42" s="661" t="s">
        <v>92</v>
      </c>
      <c r="AD42" s="670">
        <f>U42</f>
        <v>255000</v>
      </c>
      <c r="AE42" s="670">
        <v>0</v>
      </c>
      <c r="AF42" s="670">
        <v>0</v>
      </c>
      <c r="AG42" s="674"/>
      <c r="AH42" s="643" t="s">
        <v>509</v>
      </c>
      <c r="AI42" s="643" t="s">
        <v>712</v>
      </c>
      <c r="AJ42" s="700">
        <v>45670</v>
      </c>
    </row>
    <row r="43" spans="1:36" ht="57.4" customHeight="1" thickBot="1" x14ac:dyDescent="0.3">
      <c r="A43" s="1"/>
      <c r="B43" s="631"/>
      <c r="C43" s="634"/>
      <c r="D43" s="634"/>
      <c r="E43" s="634"/>
      <c r="F43" s="650"/>
      <c r="G43" s="634"/>
      <c r="H43" s="650"/>
      <c r="I43" s="650"/>
      <c r="J43" s="157" t="s">
        <v>529</v>
      </c>
      <c r="K43" s="157" t="s">
        <v>530</v>
      </c>
      <c r="L43" s="157" t="s">
        <v>531</v>
      </c>
      <c r="M43" s="100">
        <v>10</v>
      </c>
      <c r="N43" s="650"/>
      <c r="O43" s="650"/>
      <c r="P43" s="650"/>
      <c r="Q43" s="650"/>
      <c r="R43" s="650"/>
      <c r="S43" s="650"/>
      <c r="T43" s="702"/>
      <c r="U43" s="650"/>
      <c r="V43" s="663"/>
      <c r="W43" s="663"/>
      <c r="X43" s="663"/>
      <c r="Y43" s="663"/>
      <c r="Z43" s="663"/>
      <c r="AA43" s="663"/>
      <c r="AB43" s="663"/>
      <c r="AC43" s="650"/>
      <c r="AD43" s="663"/>
      <c r="AE43" s="663"/>
      <c r="AF43" s="663"/>
      <c r="AG43" s="675"/>
      <c r="AH43" s="645"/>
      <c r="AI43" s="645"/>
      <c r="AJ43" s="701"/>
    </row>
    <row r="44" spans="1:36" ht="58.5" customHeight="1" x14ac:dyDescent="0.25">
      <c r="A44" s="1"/>
      <c r="B44" s="709" t="s">
        <v>567</v>
      </c>
      <c r="C44" s="699" t="s">
        <v>568</v>
      </c>
      <c r="D44" s="699" t="s">
        <v>524</v>
      </c>
      <c r="E44" s="699" t="s">
        <v>233</v>
      </c>
      <c r="F44" s="699" t="s">
        <v>569</v>
      </c>
      <c r="G44" s="699" t="s">
        <v>235</v>
      </c>
      <c r="H44" s="699" t="s">
        <v>83</v>
      </c>
      <c r="I44" s="699" t="s">
        <v>83</v>
      </c>
      <c r="J44" s="159" t="s">
        <v>526</v>
      </c>
      <c r="K44" s="159" t="s">
        <v>527</v>
      </c>
      <c r="L44" s="159" t="s">
        <v>97</v>
      </c>
      <c r="M44" s="217">
        <v>30</v>
      </c>
      <c r="N44" s="699" t="s">
        <v>86</v>
      </c>
      <c r="O44" s="699" t="s">
        <v>123</v>
      </c>
      <c r="P44" s="707" t="s">
        <v>239</v>
      </c>
      <c r="Q44" s="707" t="s">
        <v>240</v>
      </c>
      <c r="R44" s="707" t="s">
        <v>90</v>
      </c>
      <c r="S44" s="707" t="s">
        <v>170</v>
      </c>
      <c r="T44" s="704">
        <f>SUM(U44:U47)</f>
        <v>3400000</v>
      </c>
      <c r="U44" s="704">
        <f>SUM(V44:AA45)</f>
        <v>2380000</v>
      </c>
      <c r="V44" s="704">
        <v>1400000</v>
      </c>
      <c r="W44" s="704">
        <v>0</v>
      </c>
      <c r="X44" s="704">
        <v>0</v>
      </c>
      <c r="Y44" s="704">
        <v>980000</v>
      </c>
      <c r="Z44" s="704">
        <v>0</v>
      </c>
      <c r="AA44" s="704">
        <v>0</v>
      </c>
      <c r="AB44" s="704">
        <v>420000</v>
      </c>
      <c r="AC44" s="699" t="s">
        <v>92</v>
      </c>
      <c r="AD44" s="704">
        <f>U44</f>
        <v>2380000</v>
      </c>
      <c r="AE44" s="704">
        <v>0</v>
      </c>
      <c r="AF44" s="704">
        <v>0</v>
      </c>
      <c r="AG44" s="705"/>
      <c r="AH44" s="706" t="s">
        <v>825</v>
      </c>
      <c r="AI44" s="706" t="s">
        <v>846</v>
      </c>
      <c r="AJ44" s="703">
        <v>45852</v>
      </c>
    </row>
    <row r="45" spans="1:36" ht="60" customHeight="1" x14ac:dyDescent="0.25">
      <c r="A45" s="1"/>
      <c r="B45" s="681"/>
      <c r="C45" s="635"/>
      <c r="D45" s="635"/>
      <c r="E45" s="635"/>
      <c r="F45" s="635"/>
      <c r="G45" s="635"/>
      <c r="H45" s="635"/>
      <c r="I45" s="635"/>
      <c r="J45" s="160" t="s">
        <v>529</v>
      </c>
      <c r="K45" s="160" t="s">
        <v>530</v>
      </c>
      <c r="L45" s="160" t="s">
        <v>531</v>
      </c>
      <c r="M45" s="99">
        <v>30</v>
      </c>
      <c r="N45" s="687"/>
      <c r="O45" s="687"/>
      <c r="P45" s="708"/>
      <c r="Q45" s="708"/>
      <c r="R45" s="708"/>
      <c r="S45" s="708"/>
      <c r="T45" s="635"/>
      <c r="U45" s="635"/>
      <c r="V45" s="652"/>
      <c r="W45" s="652"/>
      <c r="X45" s="652"/>
      <c r="Y45" s="652"/>
      <c r="Z45" s="652"/>
      <c r="AA45" s="652"/>
      <c r="AB45" s="652"/>
      <c r="AC45" s="635"/>
      <c r="AD45" s="652"/>
      <c r="AE45" s="652"/>
      <c r="AF45" s="652"/>
      <c r="AG45" s="693"/>
      <c r="AH45" s="682"/>
      <c r="AI45" s="682"/>
      <c r="AJ45" s="683"/>
    </row>
    <row r="46" spans="1:36" ht="56.65" customHeight="1" x14ac:dyDescent="0.25">
      <c r="A46" s="1"/>
      <c r="B46" s="681"/>
      <c r="C46" s="635"/>
      <c r="D46" s="635"/>
      <c r="E46" s="635"/>
      <c r="F46" s="635" t="s">
        <v>570</v>
      </c>
      <c r="G46" s="635"/>
      <c r="H46" s="635" t="s">
        <v>83</v>
      </c>
      <c r="I46" s="635" t="s">
        <v>83</v>
      </c>
      <c r="J46" s="158" t="s">
        <v>526</v>
      </c>
      <c r="K46" s="158" t="s">
        <v>527</v>
      </c>
      <c r="L46" s="158" t="s">
        <v>97</v>
      </c>
      <c r="M46" s="99">
        <v>24</v>
      </c>
      <c r="N46" s="635" t="s">
        <v>86</v>
      </c>
      <c r="O46" s="635" t="s">
        <v>123</v>
      </c>
      <c r="P46" s="653" t="s">
        <v>239</v>
      </c>
      <c r="Q46" s="653" t="s">
        <v>240</v>
      </c>
      <c r="R46" s="653" t="s">
        <v>90</v>
      </c>
      <c r="S46" s="653" t="s">
        <v>170</v>
      </c>
      <c r="T46" s="635"/>
      <c r="U46" s="652">
        <f>SUM(V46:AA47)</f>
        <v>1020000</v>
      </c>
      <c r="V46" s="652">
        <v>600000</v>
      </c>
      <c r="W46" s="652">
        <v>0</v>
      </c>
      <c r="X46" s="652">
        <v>0</v>
      </c>
      <c r="Y46" s="652">
        <v>420000</v>
      </c>
      <c r="Z46" s="652">
        <v>0</v>
      </c>
      <c r="AA46" s="652">
        <v>0</v>
      </c>
      <c r="AB46" s="652">
        <v>180000</v>
      </c>
      <c r="AC46" s="635" t="s">
        <v>92</v>
      </c>
      <c r="AD46" s="652">
        <f>U46</f>
        <v>1020000</v>
      </c>
      <c r="AE46" s="652">
        <v>0</v>
      </c>
      <c r="AF46" s="652">
        <v>0</v>
      </c>
      <c r="AG46" s="693"/>
      <c r="AH46" s="682"/>
      <c r="AI46" s="682"/>
      <c r="AJ46" s="683"/>
    </row>
    <row r="47" spans="1:36" ht="61.5" customHeight="1" thickBot="1" x14ac:dyDescent="0.3">
      <c r="A47" s="1"/>
      <c r="B47" s="660"/>
      <c r="C47" s="650"/>
      <c r="D47" s="650"/>
      <c r="E47" s="650"/>
      <c r="F47" s="650"/>
      <c r="G47" s="650"/>
      <c r="H47" s="650"/>
      <c r="I47" s="650"/>
      <c r="J47" s="157" t="s">
        <v>529</v>
      </c>
      <c r="K47" s="157" t="s">
        <v>530</v>
      </c>
      <c r="L47" s="157" t="s">
        <v>531</v>
      </c>
      <c r="M47" s="100">
        <v>24</v>
      </c>
      <c r="N47" s="650"/>
      <c r="O47" s="650"/>
      <c r="P47" s="655"/>
      <c r="Q47" s="655"/>
      <c r="R47" s="655"/>
      <c r="S47" s="655"/>
      <c r="T47" s="650"/>
      <c r="U47" s="650"/>
      <c r="V47" s="663"/>
      <c r="W47" s="663"/>
      <c r="X47" s="663"/>
      <c r="Y47" s="663"/>
      <c r="Z47" s="663"/>
      <c r="AA47" s="663"/>
      <c r="AB47" s="663"/>
      <c r="AC47" s="650"/>
      <c r="AD47" s="663"/>
      <c r="AE47" s="663"/>
      <c r="AF47" s="663"/>
      <c r="AG47" s="675"/>
      <c r="AH47" s="667"/>
      <c r="AI47" s="667"/>
      <c r="AJ47" s="673"/>
    </row>
    <row r="48" spans="1:36" ht="56.65" customHeight="1" x14ac:dyDescent="0.25">
      <c r="A48" s="1"/>
      <c r="B48" s="659" t="s">
        <v>571</v>
      </c>
      <c r="C48" s="661" t="s">
        <v>572</v>
      </c>
      <c r="D48" s="661" t="s">
        <v>524</v>
      </c>
      <c r="E48" s="661" t="s">
        <v>233</v>
      </c>
      <c r="F48" s="632" t="s">
        <v>573</v>
      </c>
      <c r="G48" s="661" t="s">
        <v>235</v>
      </c>
      <c r="H48" s="632" t="s">
        <v>83</v>
      </c>
      <c r="I48" s="632" t="s">
        <v>83</v>
      </c>
      <c r="J48" s="156" t="s">
        <v>526</v>
      </c>
      <c r="K48" s="156" t="s">
        <v>527</v>
      </c>
      <c r="L48" s="156" t="s">
        <v>97</v>
      </c>
      <c r="M48" s="97">
        <v>2</v>
      </c>
      <c r="N48" s="632" t="s">
        <v>86</v>
      </c>
      <c r="O48" s="632" t="s">
        <v>121</v>
      </c>
      <c r="P48" s="632" t="s">
        <v>239</v>
      </c>
      <c r="Q48" s="632" t="s">
        <v>240</v>
      </c>
      <c r="R48" s="632" t="s">
        <v>90</v>
      </c>
      <c r="S48" s="632" t="s">
        <v>170</v>
      </c>
      <c r="T48" s="670">
        <f>U48</f>
        <v>255000</v>
      </c>
      <c r="U48" s="654">
        <f>SUM(V48:AA49)</f>
        <v>255000</v>
      </c>
      <c r="V48" s="654">
        <v>150000</v>
      </c>
      <c r="W48" s="654">
        <v>0</v>
      </c>
      <c r="X48" s="654">
        <v>0</v>
      </c>
      <c r="Y48" s="654">
        <v>105000</v>
      </c>
      <c r="Z48" s="654">
        <v>0</v>
      </c>
      <c r="AA48" s="654">
        <v>0</v>
      </c>
      <c r="AB48" s="654">
        <v>45000</v>
      </c>
      <c r="AC48" s="632" t="s">
        <v>92</v>
      </c>
      <c r="AD48" s="654">
        <f>U48</f>
        <v>255000</v>
      </c>
      <c r="AE48" s="654">
        <v>0</v>
      </c>
      <c r="AF48" s="654">
        <v>0</v>
      </c>
      <c r="AG48" s="713"/>
      <c r="AH48" s="666" t="s">
        <v>520</v>
      </c>
      <c r="AI48" s="666" t="s">
        <v>521</v>
      </c>
      <c r="AJ48" s="672">
        <v>45937</v>
      </c>
    </row>
    <row r="49" spans="1:36" ht="34.15" customHeight="1" x14ac:dyDescent="0.25">
      <c r="A49" s="1"/>
      <c r="B49" s="681"/>
      <c r="C49" s="635"/>
      <c r="D49" s="635"/>
      <c r="E49" s="635"/>
      <c r="F49" s="633"/>
      <c r="G49" s="635"/>
      <c r="H49" s="633"/>
      <c r="I49" s="633"/>
      <c r="J49" s="710" t="s">
        <v>529</v>
      </c>
      <c r="K49" s="710" t="s">
        <v>530</v>
      </c>
      <c r="L49" s="710" t="s">
        <v>531</v>
      </c>
      <c r="M49" s="687">
        <v>2</v>
      </c>
      <c r="N49" s="633"/>
      <c r="O49" s="633"/>
      <c r="P49" s="633"/>
      <c r="Q49" s="633"/>
      <c r="R49" s="633"/>
      <c r="S49" s="633"/>
      <c r="T49" s="635"/>
      <c r="U49" s="712"/>
      <c r="V49" s="712"/>
      <c r="W49" s="712"/>
      <c r="X49" s="712"/>
      <c r="Y49" s="712"/>
      <c r="Z49" s="712"/>
      <c r="AA49" s="712"/>
      <c r="AB49" s="712"/>
      <c r="AC49" s="633"/>
      <c r="AD49" s="712"/>
      <c r="AE49" s="712"/>
      <c r="AF49" s="712"/>
      <c r="AG49" s="714"/>
      <c r="AH49" s="682"/>
      <c r="AI49" s="682"/>
      <c r="AJ49" s="683"/>
    </row>
    <row r="50" spans="1:36" ht="39" customHeight="1" thickBot="1" x14ac:dyDescent="0.3">
      <c r="A50" s="1"/>
      <c r="B50" s="660"/>
      <c r="C50" s="650"/>
      <c r="D50" s="650"/>
      <c r="E50" s="650"/>
      <c r="F50" s="634"/>
      <c r="G50" s="650"/>
      <c r="H50" s="634"/>
      <c r="I50" s="634"/>
      <c r="J50" s="711"/>
      <c r="K50" s="711"/>
      <c r="L50" s="711"/>
      <c r="M50" s="634"/>
      <c r="N50" s="634"/>
      <c r="O50" s="634"/>
      <c r="P50" s="634"/>
      <c r="Q50" s="634"/>
      <c r="R50" s="634"/>
      <c r="S50" s="634"/>
      <c r="T50" s="650"/>
      <c r="U50" s="702"/>
      <c r="V50" s="702"/>
      <c r="W50" s="702"/>
      <c r="X50" s="702"/>
      <c r="Y50" s="702"/>
      <c r="Z50" s="702"/>
      <c r="AA50" s="702"/>
      <c r="AB50" s="702"/>
      <c r="AC50" s="634"/>
      <c r="AD50" s="702"/>
      <c r="AE50" s="702"/>
      <c r="AF50" s="702"/>
      <c r="AG50" s="715"/>
      <c r="AH50" s="667"/>
      <c r="AI50" s="667"/>
      <c r="AJ50" s="673"/>
    </row>
    <row r="51" spans="1:36" ht="57.4" customHeight="1" x14ac:dyDescent="0.25">
      <c r="A51" s="1"/>
      <c r="B51" s="709" t="s">
        <v>575</v>
      </c>
      <c r="C51" s="699" t="s">
        <v>576</v>
      </c>
      <c r="D51" s="699" t="s">
        <v>524</v>
      </c>
      <c r="E51" s="699" t="s">
        <v>233</v>
      </c>
      <c r="F51" s="699" t="s">
        <v>577</v>
      </c>
      <c r="G51" s="699" t="s">
        <v>235</v>
      </c>
      <c r="H51" s="699" t="s">
        <v>578</v>
      </c>
      <c r="I51" s="699" t="s">
        <v>83</v>
      </c>
      <c r="J51" s="217" t="s">
        <v>546</v>
      </c>
      <c r="K51" s="217" t="s">
        <v>547</v>
      </c>
      <c r="L51" s="217" t="s">
        <v>97</v>
      </c>
      <c r="M51" s="217">
        <v>60</v>
      </c>
      <c r="N51" s="699" t="s">
        <v>86</v>
      </c>
      <c r="O51" s="699" t="s">
        <v>118</v>
      </c>
      <c r="P51" s="707" t="s">
        <v>239</v>
      </c>
      <c r="Q51" s="707" t="s">
        <v>240</v>
      </c>
      <c r="R51" s="707" t="s">
        <v>90</v>
      </c>
      <c r="S51" s="707" t="s">
        <v>170</v>
      </c>
      <c r="T51" s="704">
        <f>U51</f>
        <v>1530000</v>
      </c>
      <c r="U51" s="704">
        <f>SUM(V51:AA52)</f>
        <v>1530000</v>
      </c>
      <c r="V51" s="704">
        <v>900000</v>
      </c>
      <c r="W51" s="704">
        <v>0</v>
      </c>
      <c r="X51" s="704">
        <v>0</v>
      </c>
      <c r="Y51" s="704">
        <v>630000</v>
      </c>
      <c r="Z51" s="704">
        <v>0</v>
      </c>
      <c r="AA51" s="704">
        <v>0</v>
      </c>
      <c r="AB51" s="704">
        <v>270000</v>
      </c>
      <c r="AC51" s="699" t="s">
        <v>92</v>
      </c>
      <c r="AD51" s="704">
        <f>U51</f>
        <v>1530000</v>
      </c>
      <c r="AE51" s="704">
        <v>0</v>
      </c>
      <c r="AF51" s="704">
        <v>0</v>
      </c>
      <c r="AG51" s="705"/>
      <c r="AH51" s="706" t="s">
        <v>601</v>
      </c>
      <c r="AI51" s="706" t="s">
        <v>713</v>
      </c>
      <c r="AJ51" s="716"/>
    </row>
    <row r="52" spans="1:36" ht="58.9" customHeight="1" thickBot="1" x14ac:dyDescent="0.3">
      <c r="A52" s="1"/>
      <c r="B52" s="660"/>
      <c r="C52" s="650"/>
      <c r="D52" s="650"/>
      <c r="E52" s="650"/>
      <c r="F52" s="650"/>
      <c r="G52" s="650"/>
      <c r="H52" s="650"/>
      <c r="I52" s="650"/>
      <c r="J52" s="100" t="s">
        <v>548</v>
      </c>
      <c r="K52" s="100" t="s">
        <v>549</v>
      </c>
      <c r="L52" s="100" t="s">
        <v>531</v>
      </c>
      <c r="M52" s="100">
        <v>800</v>
      </c>
      <c r="N52" s="650"/>
      <c r="O52" s="650"/>
      <c r="P52" s="655"/>
      <c r="Q52" s="655"/>
      <c r="R52" s="655"/>
      <c r="S52" s="655"/>
      <c r="T52" s="650"/>
      <c r="U52" s="650"/>
      <c r="V52" s="663"/>
      <c r="W52" s="663"/>
      <c r="X52" s="663"/>
      <c r="Y52" s="663"/>
      <c r="Z52" s="663"/>
      <c r="AA52" s="663"/>
      <c r="AB52" s="663"/>
      <c r="AC52" s="650"/>
      <c r="AD52" s="663"/>
      <c r="AE52" s="663"/>
      <c r="AF52" s="663"/>
      <c r="AG52" s="675"/>
      <c r="AH52" s="667"/>
      <c r="AI52" s="667"/>
      <c r="AJ52" s="717"/>
    </row>
    <row r="53" spans="1:36" ht="52.5" customHeight="1" x14ac:dyDescent="0.25">
      <c r="A53" s="1"/>
      <c r="B53" s="629" t="s">
        <v>579</v>
      </c>
      <c r="C53" s="632" t="s">
        <v>714</v>
      </c>
      <c r="D53" s="632" t="s">
        <v>524</v>
      </c>
      <c r="E53" s="632" t="s">
        <v>233</v>
      </c>
      <c r="F53" s="661" t="s">
        <v>581</v>
      </c>
      <c r="G53" s="661" t="s">
        <v>235</v>
      </c>
      <c r="H53" s="661" t="s">
        <v>83</v>
      </c>
      <c r="I53" s="661" t="s">
        <v>83</v>
      </c>
      <c r="J53" s="159" t="s">
        <v>526</v>
      </c>
      <c r="K53" s="159" t="s">
        <v>527</v>
      </c>
      <c r="L53" s="159" t="s">
        <v>97</v>
      </c>
      <c r="M53" s="97">
        <v>48</v>
      </c>
      <c r="N53" s="632" t="s">
        <v>86</v>
      </c>
      <c r="O53" s="632" t="s">
        <v>111</v>
      </c>
      <c r="P53" s="632" t="s">
        <v>239</v>
      </c>
      <c r="Q53" s="632" t="s">
        <v>240</v>
      </c>
      <c r="R53" s="632" t="s">
        <v>90</v>
      </c>
      <c r="S53" s="632" t="s">
        <v>170</v>
      </c>
      <c r="T53" s="654">
        <f>SUM(U53:U58)</f>
        <v>4744900.5999999996</v>
      </c>
      <c r="U53" s="670">
        <f>SUM(V53:AA56)</f>
        <v>4013900.6</v>
      </c>
      <c r="V53" s="670">
        <v>2361118</v>
      </c>
      <c r="W53" s="670">
        <v>0</v>
      </c>
      <c r="X53" s="670">
        <v>0</v>
      </c>
      <c r="Y53" s="670">
        <v>1652782.6</v>
      </c>
      <c r="Z53" s="670">
        <v>0</v>
      </c>
      <c r="AA53" s="670">
        <v>0</v>
      </c>
      <c r="AB53" s="670">
        <v>708335.4</v>
      </c>
      <c r="AC53" s="661" t="s">
        <v>92</v>
      </c>
      <c r="AD53" s="670">
        <f>U53</f>
        <v>4013900.6</v>
      </c>
      <c r="AE53" s="670">
        <v>0</v>
      </c>
      <c r="AF53" s="670">
        <v>0</v>
      </c>
      <c r="AG53" s="674"/>
      <c r="AH53" s="643" t="s">
        <v>520</v>
      </c>
      <c r="AI53" s="643" t="s">
        <v>521</v>
      </c>
      <c r="AJ53" s="700">
        <v>45937</v>
      </c>
    </row>
    <row r="54" spans="1:36" ht="52.5" customHeight="1" x14ac:dyDescent="0.25">
      <c r="A54" s="1"/>
      <c r="B54" s="630"/>
      <c r="C54" s="633"/>
      <c r="D54" s="633"/>
      <c r="E54" s="633"/>
      <c r="F54" s="635"/>
      <c r="G54" s="635"/>
      <c r="H54" s="635"/>
      <c r="I54" s="635"/>
      <c r="J54" s="710" t="s">
        <v>529</v>
      </c>
      <c r="K54" s="710" t="s">
        <v>530</v>
      </c>
      <c r="L54" s="710" t="s">
        <v>531</v>
      </c>
      <c r="M54" s="687">
        <v>48</v>
      </c>
      <c r="N54" s="633"/>
      <c r="O54" s="633"/>
      <c r="P54" s="633"/>
      <c r="Q54" s="633"/>
      <c r="R54" s="633"/>
      <c r="S54" s="633"/>
      <c r="T54" s="712"/>
      <c r="U54" s="635"/>
      <c r="V54" s="652"/>
      <c r="W54" s="652"/>
      <c r="X54" s="652"/>
      <c r="Y54" s="652"/>
      <c r="Z54" s="652"/>
      <c r="AA54" s="652"/>
      <c r="AB54" s="652"/>
      <c r="AC54" s="635"/>
      <c r="AD54" s="635"/>
      <c r="AE54" s="652"/>
      <c r="AF54" s="652"/>
      <c r="AG54" s="693"/>
      <c r="AH54" s="644"/>
      <c r="AI54" s="644"/>
      <c r="AJ54" s="718"/>
    </row>
    <row r="55" spans="1:36" ht="56.65" hidden="1" customHeight="1" x14ac:dyDescent="0.25">
      <c r="A55" s="1"/>
      <c r="B55" s="630"/>
      <c r="C55" s="633"/>
      <c r="D55" s="633"/>
      <c r="E55" s="633"/>
      <c r="F55" s="635"/>
      <c r="G55" s="635"/>
      <c r="H55" s="635"/>
      <c r="I55" s="635"/>
      <c r="J55" s="719"/>
      <c r="K55" s="719"/>
      <c r="L55" s="719"/>
      <c r="M55" s="633"/>
      <c r="N55" s="633"/>
      <c r="O55" s="633"/>
      <c r="P55" s="633"/>
      <c r="Q55" s="633"/>
      <c r="R55" s="633"/>
      <c r="S55" s="633"/>
      <c r="T55" s="712"/>
      <c r="U55" s="635"/>
      <c r="V55" s="652"/>
      <c r="W55" s="652"/>
      <c r="X55" s="652"/>
      <c r="Y55" s="652"/>
      <c r="Z55" s="652"/>
      <c r="AA55" s="652"/>
      <c r="AB55" s="652"/>
      <c r="AC55" s="635"/>
      <c r="AD55" s="635"/>
      <c r="AE55" s="652"/>
      <c r="AF55" s="652"/>
      <c r="AG55" s="693"/>
      <c r="AH55" s="644"/>
      <c r="AI55" s="644"/>
      <c r="AJ55" s="718"/>
    </row>
    <row r="56" spans="1:36" ht="10.5" customHeight="1" x14ac:dyDescent="0.25">
      <c r="A56" s="1"/>
      <c r="B56" s="630"/>
      <c r="C56" s="633"/>
      <c r="D56" s="633"/>
      <c r="E56" s="633"/>
      <c r="F56" s="635"/>
      <c r="G56" s="635"/>
      <c r="H56" s="635"/>
      <c r="I56" s="635"/>
      <c r="J56" s="720"/>
      <c r="K56" s="720"/>
      <c r="L56" s="720"/>
      <c r="M56" s="699"/>
      <c r="N56" s="699"/>
      <c r="O56" s="699"/>
      <c r="P56" s="699"/>
      <c r="Q56" s="699"/>
      <c r="R56" s="699"/>
      <c r="S56" s="699"/>
      <c r="T56" s="712"/>
      <c r="U56" s="635"/>
      <c r="V56" s="652"/>
      <c r="W56" s="652"/>
      <c r="X56" s="652"/>
      <c r="Y56" s="652"/>
      <c r="Z56" s="652"/>
      <c r="AA56" s="652"/>
      <c r="AB56" s="652"/>
      <c r="AC56" s="635"/>
      <c r="AD56" s="635"/>
      <c r="AE56" s="652"/>
      <c r="AF56" s="652"/>
      <c r="AG56" s="693"/>
      <c r="AH56" s="644"/>
      <c r="AI56" s="644"/>
      <c r="AJ56" s="718"/>
    </row>
    <row r="57" spans="1:36" ht="58.9" customHeight="1" x14ac:dyDescent="0.25">
      <c r="A57" s="1"/>
      <c r="B57" s="630"/>
      <c r="C57" s="633"/>
      <c r="D57" s="633"/>
      <c r="E57" s="633"/>
      <c r="F57" s="687" t="s">
        <v>581</v>
      </c>
      <c r="G57" s="687" t="s">
        <v>585</v>
      </c>
      <c r="H57" s="687" t="s">
        <v>83</v>
      </c>
      <c r="I57" s="687" t="s">
        <v>83</v>
      </c>
      <c r="J57" s="99" t="s">
        <v>586</v>
      </c>
      <c r="K57" s="99" t="s">
        <v>587</v>
      </c>
      <c r="L57" s="99" t="s">
        <v>531</v>
      </c>
      <c r="M57" s="217">
        <v>20</v>
      </c>
      <c r="N57" s="687" t="s">
        <v>86</v>
      </c>
      <c r="O57" s="687" t="s">
        <v>111</v>
      </c>
      <c r="P57" s="687" t="s">
        <v>239</v>
      </c>
      <c r="Q57" s="687" t="s">
        <v>240</v>
      </c>
      <c r="R57" s="687" t="s">
        <v>90</v>
      </c>
      <c r="S57" s="687" t="s">
        <v>170</v>
      </c>
      <c r="T57" s="712"/>
      <c r="U57" s="688">
        <f>SUM(V57:AA58)</f>
        <v>731000</v>
      </c>
      <c r="V57" s="688">
        <v>430000</v>
      </c>
      <c r="W57" s="688">
        <v>0</v>
      </c>
      <c r="X57" s="688">
        <v>0</v>
      </c>
      <c r="Y57" s="688">
        <v>301000</v>
      </c>
      <c r="Z57" s="688">
        <v>0</v>
      </c>
      <c r="AA57" s="688">
        <v>0</v>
      </c>
      <c r="AB57" s="688">
        <v>129000</v>
      </c>
      <c r="AC57" s="687" t="s">
        <v>92</v>
      </c>
      <c r="AD57" s="688">
        <f>U57</f>
        <v>731000</v>
      </c>
      <c r="AE57" s="688">
        <v>0</v>
      </c>
      <c r="AF57" s="688">
        <v>0</v>
      </c>
      <c r="AG57" s="689"/>
      <c r="AH57" s="644"/>
      <c r="AI57" s="644"/>
      <c r="AJ57" s="718"/>
    </row>
    <row r="58" spans="1:36" ht="66.400000000000006" customHeight="1" thickBot="1" x14ac:dyDescent="0.3">
      <c r="A58" s="1"/>
      <c r="B58" s="631"/>
      <c r="C58" s="634"/>
      <c r="D58" s="634"/>
      <c r="E58" s="634"/>
      <c r="F58" s="634"/>
      <c r="G58" s="634"/>
      <c r="H58" s="634"/>
      <c r="I58" s="634"/>
      <c r="J58" s="100" t="s">
        <v>588</v>
      </c>
      <c r="K58" s="100" t="s">
        <v>589</v>
      </c>
      <c r="L58" s="100" t="s">
        <v>243</v>
      </c>
      <c r="M58" s="217">
        <v>20</v>
      </c>
      <c r="N58" s="634"/>
      <c r="O58" s="634"/>
      <c r="P58" s="634"/>
      <c r="Q58" s="634"/>
      <c r="R58" s="634"/>
      <c r="S58" s="634"/>
      <c r="T58" s="702"/>
      <c r="U58" s="634"/>
      <c r="V58" s="702"/>
      <c r="W58" s="702"/>
      <c r="X58" s="702"/>
      <c r="Y58" s="702"/>
      <c r="Z58" s="702"/>
      <c r="AA58" s="702"/>
      <c r="AB58" s="702"/>
      <c r="AC58" s="634"/>
      <c r="AD58" s="702"/>
      <c r="AE58" s="702"/>
      <c r="AF58" s="702"/>
      <c r="AG58" s="715"/>
      <c r="AH58" s="645"/>
      <c r="AI58" s="645"/>
      <c r="AJ58" s="701"/>
    </row>
    <row r="59" spans="1:36" ht="52.5" customHeight="1" x14ac:dyDescent="0.25">
      <c r="A59" s="1"/>
      <c r="B59" s="659" t="s">
        <v>582</v>
      </c>
      <c r="C59" s="661" t="s">
        <v>583</v>
      </c>
      <c r="D59" s="661" t="s">
        <v>524</v>
      </c>
      <c r="E59" s="661" t="s">
        <v>233</v>
      </c>
      <c r="F59" s="661" t="s">
        <v>584</v>
      </c>
      <c r="G59" s="661" t="s">
        <v>585</v>
      </c>
      <c r="H59" s="661" t="s">
        <v>83</v>
      </c>
      <c r="I59" s="661" t="s">
        <v>83</v>
      </c>
      <c r="J59" s="99" t="s">
        <v>586</v>
      </c>
      <c r="K59" s="99" t="s">
        <v>587</v>
      </c>
      <c r="L59" s="99" t="s">
        <v>531</v>
      </c>
      <c r="M59" s="97">
        <v>80</v>
      </c>
      <c r="N59" s="661" t="s">
        <v>86</v>
      </c>
      <c r="O59" s="661" t="s">
        <v>114</v>
      </c>
      <c r="P59" s="661" t="s">
        <v>239</v>
      </c>
      <c r="Q59" s="661" t="s">
        <v>240</v>
      </c>
      <c r="R59" s="661" t="s">
        <v>90</v>
      </c>
      <c r="S59" s="661" t="s">
        <v>170</v>
      </c>
      <c r="T59" s="670">
        <f>U59</f>
        <v>841500</v>
      </c>
      <c r="U59" s="670">
        <f>SUM(V59:AA60)</f>
        <v>841500</v>
      </c>
      <c r="V59" s="670">
        <v>495000</v>
      </c>
      <c r="W59" s="670">
        <v>0</v>
      </c>
      <c r="X59" s="670">
        <v>0</v>
      </c>
      <c r="Y59" s="670">
        <v>346500</v>
      </c>
      <c r="Z59" s="670">
        <v>0</v>
      </c>
      <c r="AA59" s="670">
        <v>0</v>
      </c>
      <c r="AB59" s="670">
        <v>148500</v>
      </c>
      <c r="AC59" s="661" t="s">
        <v>92</v>
      </c>
      <c r="AD59" s="670">
        <f>U59</f>
        <v>841500</v>
      </c>
      <c r="AE59" s="670">
        <v>0</v>
      </c>
      <c r="AF59" s="670">
        <v>0</v>
      </c>
      <c r="AG59" s="674"/>
      <c r="AH59" s="666" t="s">
        <v>713</v>
      </c>
      <c r="AI59" s="666" t="s">
        <v>847</v>
      </c>
      <c r="AJ59" s="721"/>
    </row>
    <row r="60" spans="1:36" ht="52.5" customHeight="1" thickBot="1" x14ac:dyDescent="0.3">
      <c r="A60" s="1"/>
      <c r="B60" s="660"/>
      <c r="C60" s="650"/>
      <c r="D60" s="650"/>
      <c r="E60" s="650"/>
      <c r="F60" s="650"/>
      <c r="G60" s="650"/>
      <c r="H60" s="650"/>
      <c r="I60" s="650"/>
      <c r="J60" s="100" t="s">
        <v>588</v>
      </c>
      <c r="K60" s="100" t="s">
        <v>589</v>
      </c>
      <c r="L60" s="100" t="s">
        <v>243</v>
      </c>
      <c r="M60" s="100">
        <v>80</v>
      </c>
      <c r="N60" s="650"/>
      <c r="O60" s="650"/>
      <c r="P60" s="650"/>
      <c r="Q60" s="650"/>
      <c r="R60" s="650"/>
      <c r="S60" s="650"/>
      <c r="T60" s="650"/>
      <c r="U60" s="650"/>
      <c r="V60" s="663"/>
      <c r="W60" s="663"/>
      <c r="X60" s="663"/>
      <c r="Y60" s="663"/>
      <c r="Z60" s="663"/>
      <c r="AA60" s="663"/>
      <c r="AB60" s="663"/>
      <c r="AC60" s="650"/>
      <c r="AD60" s="663"/>
      <c r="AE60" s="663"/>
      <c r="AF60" s="663"/>
      <c r="AG60" s="675"/>
      <c r="AH60" s="667"/>
      <c r="AI60" s="667"/>
      <c r="AJ60" s="717"/>
    </row>
    <row r="61" spans="1:36" ht="52.5" customHeight="1" thickBot="1" x14ac:dyDescent="0.3">
      <c r="A61" s="1"/>
      <c r="B61" s="659" t="s">
        <v>590</v>
      </c>
      <c r="C61" s="661" t="s">
        <v>591</v>
      </c>
      <c r="D61" s="661" t="s">
        <v>524</v>
      </c>
      <c r="E61" s="661" t="s">
        <v>233</v>
      </c>
      <c r="F61" s="661" t="s">
        <v>592</v>
      </c>
      <c r="G61" s="661" t="s">
        <v>585</v>
      </c>
      <c r="H61" s="661" t="s">
        <v>83</v>
      </c>
      <c r="I61" s="661" t="s">
        <v>83</v>
      </c>
      <c r="J61" s="99" t="s">
        <v>586</v>
      </c>
      <c r="K61" s="99" t="s">
        <v>587</v>
      </c>
      <c r="L61" s="99" t="s">
        <v>531</v>
      </c>
      <c r="M61" s="97">
        <v>40</v>
      </c>
      <c r="N61" s="625" t="s">
        <v>86</v>
      </c>
      <c r="O61" s="625" t="s">
        <v>105</v>
      </c>
      <c r="P61" s="622" t="s">
        <v>239</v>
      </c>
      <c r="Q61" s="622" t="s">
        <v>240</v>
      </c>
      <c r="R61" s="622" t="s">
        <v>90</v>
      </c>
      <c r="S61" s="622" t="s">
        <v>170</v>
      </c>
      <c r="T61" s="670">
        <f>U61</f>
        <v>1317500</v>
      </c>
      <c r="U61" s="670">
        <f>SUM(V61:AA62)</f>
        <v>1317500</v>
      </c>
      <c r="V61" s="670">
        <v>775000</v>
      </c>
      <c r="W61" s="670">
        <v>0</v>
      </c>
      <c r="X61" s="670">
        <v>0</v>
      </c>
      <c r="Y61" s="670">
        <v>542500</v>
      </c>
      <c r="Z61" s="670">
        <v>0</v>
      </c>
      <c r="AA61" s="670">
        <v>0</v>
      </c>
      <c r="AB61" s="670">
        <v>232500</v>
      </c>
      <c r="AC61" s="661" t="s">
        <v>92</v>
      </c>
      <c r="AD61" s="670">
        <f>U61</f>
        <v>1317500</v>
      </c>
      <c r="AE61" s="670">
        <v>0</v>
      </c>
      <c r="AF61" s="670">
        <v>0</v>
      </c>
      <c r="AG61" s="674"/>
      <c r="AH61" s="666" t="s">
        <v>509</v>
      </c>
      <c r="AI61" s="666" t="s">
        <v>349</v>
      </c>
      <c r="AJ61" s="672">
        <v>45680</v>
      </c>
    </row>
    <row r="62" spans="1:36" ht="52.5" customHeight="1" thickBot="1" x14ac:dyDescent="0.3">
      <c r="A62" s="1"/>
      <c r="B62" s="660"/>
      <c r="C62" s="650"/>
      <c r="D62" s="650"/>
      <c r="E62" s="650"/>
      <c r="F62" s="650"/>
      <c r="G62" s="650"/>
      <c r="H62" s="650"/>
      <c r="I62" s="650"/>
      <c r="J62" s="100" t="s">
        <v>588</v>
      </c>
      <c r="K62" s="100" t="s">
        <v>589</v>
      </c>
      <c r="L62" s="100" t="s">
        <v>243</v>
      </c>
      <c r="M62" s="100">
        <v>40</v>
      </c>
      <c r="N62" s="625"/>
      <c r="O62" s="625"/>
      <c r="P62" s="622"/>
      <c r="Q62" s="622"/>
      <c r="R62" s="622"/>
      <c r="S62" s="622"/>
      <c r="T62" s="650"/>
      <c r="U62" s="650"/>
      <c r="V62" s="663"/>
      <c r="W62" s="663"/>
      <c r="X62" s="663"/>
      <c r="Y62" s="663"/>
      <c r="Z62" s="663"/>
      <c r="AA62" s="663"/>
      <c r="AB62" s="663"/>
      <c r="AC62" s="650"/>
      <c r="AD62" s="663"/>
      <c r="AE62" s="663"/>
      <c r="AF62" s="663"/>
      <c r="AG62" s="675"/>
      <c r="AH62" s="667"/>
      <c r="AI62" s="667"/>
      <c r="AJ62" s="673"/>
    </row>
    <row r="63" spans="1:36" ht="52.5" customHeight="1" x14ac:dyDescent="0.25">
      <c r="A63" s="1"/>
      <c r="B63" s="659" t="s">
        <v>593</v>
      </c>
      <c r="C63" s="661" t="s">
        <v>594</v>
      </c>
      <c r="D63" s="661" t="s">
        <v>524</v>
      </c>
      <c r="E63" s="661" t="s">
        <v>233</v>
      </c>
      <c r="F63" s="661" t="s">
        <v>595</v>
      </c>
      <c r="G63" s="661" t="s">
        <v>585</v>
      </c>
      <c r="H63" s="661" t="s">
        <v>83</v>
      </c>
      <c r="I63" s="661" t="s">
        <v>83</v>
      </c>
      <c r="J63" s="99" t="s">
        <v>586</v>
      </c>
      <c r="K63" s="99" t="s">
        <v>587</v>
      </c>
      <c r="L63" s="99" t="s">
        <v>531</v>
      </c>
      <c r="M63" s="97">
        <v>40</v>
      </c>
      <c r="N63" s="661" t="s">
        <v>86</v>
      </c>
      <c r="O63" s="661" t="s">
        <v>123</v>
      </c>
      <c r="P63" s="671" t="s">
        <v>239</v>
      </c>
      <c r="Q63" s="671" t="s">
        <v>240</v>
      </c>
      <c r="R63" s="671" t="s">
        <v>90</v>
      </c>
      <c r="S63" s="671" t="s">
        <v>170</v>
      </c>
      <c r="T63" s="670">
        <f>U63</f>
        <v>1870000</v>
      </c>
      <c r="U63" s="670">
        <f>SUM(V63:AA64)</f>
        <v>1870000</v>
      </c>
      <c r="V63" s="670">
        <v>1100000</v>
      </c>
      <c r="W63" s="670">
        <v>0</v>
      </c>
      <c r="X63" s="670">
        <v>0</v>
      </c>
      <c r="Y63" s="670">
        <v>770000</v>
      </c>
      <c r="Z63" s="670">
        <v>0</v>
      </c>
      <c r="AA63" s="670">
        <v>0</v>
      </c>
      <c r="AB63" s="670">
        <v>330000</v>
      </c>
      <c r="AC63" s="661" t="s">
        <v>92</v>
      </c>
      <c r="AD63" s="670">
        <f>U63</f>
        <v>1870000</v>
      </c>
      <c r="AE63" s="670">
        <v>0</v>
      </c>
      <c r="AF63" s="670">
        <v>0</v>
      </c>
      <c r="AG63" s="674"/>
      <c r="AH63" s="666">
        <v>45839</v>
      </c>
      <c r="AI63" s="666">
        <v>45901</v>
      </c>
      <c r="AJ63" s="672">
        <v>45852</v>
      </c>
    </row>
    <row r="64" spans="1:36" ht="52.5" customHeight="1" thickBot="1" x14ac:dyDescent="0.3">
      <c r="A64" s="1"/>
      <c r="B64" s="660"/>
      <c r="C64" s="650"/>
      <c r="D64" s="650"/>
      <c r="E64" s="650"/>
      <c r="F64" s="650"/>
      <c r="G64" s="650"/>
      <c r="H64" s="650"/>
      <c r="I64" s="650"/>
      <c r="J64" s="100" t="s">
        <v>588</v>
      </c>
      <c r="K64" s="100" t="s">
        <v>589</v>
      </c>
      <c r="L64" s="100" t="s">
        <v>243</v>
      </c>
      <c r="M64" s="100">
        <v>40</v>
      </c>
      <c r="N64" s="650"/>
      <c r="O64" s="650"/>
      <c r="P64" s="655"/>
      <c r="Q64" s="655"/>
      <c r="R64" s="655"/>
      <c r="S64" s="655"/>
      <c r="T64" s="650"/>
      <c r="U64" s="650"/>
      <c r="V64" s="663"/>
      <c r="W64" s="663"/>
      <c r="X64" s="663"/>
      <c r="Y64" s="663"/>
      <c r="Z64" s="663"/>
      <c r="AA64" s="663"/>
      <c r="AB64" s="663"/>
      <c r="AC64" s="650"/>
      <c r="AD64" s="663"/>
      <c r="AE64" s="663"/>
      <c r="AF64" s="663"/>
      <c r="AG64" s="675"/>
      <c r="AH64" s="667"/>
      <c r="AI64" s="667"/>
      <c r="AJ64" s="673"/>
    </row>
    <row r="65" spans="1:36" ht="64.150000000000006" customHeight="1" x14ac:dyDescent="0.25">
      <c r="A65" s="1"/>
      <c r="B65" s="629" t="s">
        <v>596</v>
      </c>
      <c r="C65" s="632" t="s">
        <v>580</v>
      </c>
      <c r="D65" s="661" t="s">
        <v>524</v>
      </c>
      <c r="E65" s="661" t="s">
        <v>233</v>
      </c>
      <c r="F65" s="635" t="s">
        <v>715</v>
      </c>
      <c r="G65" s="635" t="s">
        <v>235</v>
      </c>
      <c r="H65" s="635" t="s">
        <v>83</v>
      </c>
      <c r="I65" s="635" t="s">
        <v>83</v>
      </c>
      <c r="J65" s="99" t="s">
        <v>546</v>
      </c>
      <c r="K65" s="99" t="s">
        <v>547</v>
      </c>
      <c r="L65" s="99" t="s">
        <v>97</v>
      </c>
      <c r="M65" s="99">
        <v>55</v>
      </c>
      <c r="N65" s="687" t="s">
        <v>86</v>
      </c>
      <c r="O65" s="687" t="s">
        <v>111</v>
      </c>
      <c r="P65" s="687" t="s">
        <v>239</v>
      </c>
      <c r="Q65" s="687" t="s">
        <v>240</v>
      </c>
      <c r="R65" s="687" t="s">
        <v>90</v>
      </c>
      <c r="S65" s="687" t="s">
        <v>170</v>
      </c>
      <c r="T65" s="654">
        <f>U65</f>
        <v>2890301.75</v>
      </c>
      <c r="U65" s="652">
        <f>SUM(V65:AA66)</f>
        <v>2890301.75</v>
      </c>
      <c r="V65" s="652">
        <v>1700177.5</v>
      </c>
      <c r="W65" s="652">
        <v>0</v>
      </c>
      <c r="X65" s="652">
        <v>0</v>
      </c>
      <c r="Y65" s="652">
        <v>1190124.25</v>
      </c>
      <c r="Z65" s="652">
        <v>0</v>
      </c>
      <c r="AA65" s="652">
        <v>0</v>
      </c>
      <c r="AB65" s="652">
        <v>510053.25</v>
      </c>
      <c r="AC65" s="635" t="s">
        <v>92</v>
      </c>
      <c r="AD65" s="652">
        <f>U65</f>
        <v>2890301.75</v>
      </c>
      <c r="AE65" s="652">
        <v>0</v>
      </c>
      <c r="AF65" s="652">
        <v>0</v>
      </c>
      <c r="AG65" s="713"/>
      <c r="AH65" s="643" t="s">
        <v>520</v>
      </c>
      <c r="AI65" s="643" t="s">
        <v>521</v>
      </c>
      <c r="AJ65" s="700">
        <v>45937</v>
      </c>
    </row>
    <row r="66" spans="1:36" ht="58.9" customHeight="1" thickBot="1" x14ac:dyDescent="0.3">
      <c r="A66" s="1"/>
      <c r="B66" s="631"/>
      <c r="C66" s="634"/>
      <c r="D66" s="650"/>
      <c r="E66" s="650"/>
      <c r="F66" s="650"/>
      <c r="G66" s="650"/>
      <c r="H66" s="650"/>
      <c r="I66" s="650"/>
      <c r="J66" s="100" t="s">
        <v>548</v>
      </c>
      <c r="K66" s="100" t="s">
        <v>549</v>
      </c>
      <c r="L66" s="100" t="s">
        <v>531</v>
      </c>
      <c r="M66" s="100">
        <v>70</v>
      </c>
      <c r="N66" s="634"/>
      <c r="O66" s="634"/>
      <c r="P66" s="634"/>
      <c r="Q66" s="634"/>
      <c r="R66" s="634"/>
      <c r="S66" s="634"/>
      <c r="T66" s="634"/>
      <c r="U66" s="650"/>
      <c r="V66" s="663"/>
      <c r="W66" s="663"/>
      <c r="X66" s="663"/>
      <c r="Y66" s="663"/>
      <c r="Z66" s="663"/>
      <c r="AA66" s="663"/>
      <c r="AB66" s="663"/>
      <c r="AC66" s="650"/>
      <c r="AD66" s="663"/>
      <c r="AE66" s="663"/>
      <c r="AF66" s="663"/>
      <c r="AG66" s="715"/>
      <c r="AH66" s="645"/>
      <c r="AI66" s="645"/>
      <c r="AJ66" s="701"/>
    </row>
    <row r="67" spans="1:36" ht="52.5" customHeight="1" x14ac:dyDescent="0.25">
      <c r="A67" s="1"/>
      <c r="B67" s="659" t="s">
        <v>597</v>
      </c>
      <c r="C67" s="661" t="s">
        <v>598</v>
      </c>
      <c r="D67" s="661" t="s">
        <v>524</v>
      </c>
      <c r="E67" s="661" t="s">
        <v>233</v>
      </c>
      <c r="F67" s="661" t="s">
        <v>599</v>
      </c>
      <c r="G67" s="661" t="s">
        <v>585</v>
      </c>
      <c r="H67" s="661" t="s">
        <v>83</v>
      </c>
      <c r="I67" s="661" t="s">
        <v>83</v>
      </c>
      <c r="J67" s="99" t="s">
        <v>586</v>
      </c>
      <c r="K67" s="99" t="s">
        <v>587</v>
      </c>
      <c r="L67" s="99" t="s">
        <v>531</v>
      </c>
      <c r="M67" s="97">
        <v>24</v>
      </c>
      <c r="N67" s="661" t="s">
        <v>86</v>
      </c>
      <c r="O67" s="661" t="s">
        <v>118</v>
      </c>
      <c r="P67" s="661" t="s">
        <v>239</v>
      </c>
      <c r="Q67" s="661" t="s">
        <v>240</v>
      </c>
      <c r="R67" s="661" t="s">
        <v>90</v>
      </c>
      <c r="S67" s="661" t="s">
        <v>170</v>
      </c>
      <c r="T67" s="670">
        <f>U67</f>
        <v>1700000</v>
      </c>
      <c r="U67" s="670">
        <f>SUM(V67:AA68)</f>
        <v>1700000</v>
      </c>
      <c r="V67" s="670">
        <v>1000000</v>
      </c>
      <c r="W67" s="670">
        <v>0</v>
      </c>
      <c r="X67" s="670">
        <v>0</v>
      </c>
      <c r="Y67" s="670">
        <v>700000</v>
      </c>
      <c r="Z67" s="670">
        <v>0</v>
      </c>
      <c r="AA67" s="670">
        <v>0</v>
      </c>
      <c r="AB67" s="670">
        <v>300000</v>
      </c>
      <c r="AC67" s="661" t="s">
        <v>92</v>
      </c>
      <c r="AD67" s="670">
        <f>U67</f>
        <v>1700000</v>
      </c>
      <c r="AE67" s="670">
        <v>0</v>
      </c>
      <c r="AF67" s="670">
        <v>0</v>
      </c>
      <c r="AG67" s="674"/>
      <c r="AH67" s="666" t="s">
        <v>600</v>
      </c>
      <c r="AI67" s="666" t="s">
        <v>601</v>
      </c>
      <c r="AJ67" s="721"/>
    </row>
    <row r="68" spans="1:36" ht="52.5" customHeight="1" thickBot="1" x14ac:dyDescent="0.3">
      <c r="A68" s="1"/>
      <c r="B68" s="660"/>
      <c r="C68" s="650"/>
      <c r="D68" s="650"/>
      <c r="E68" s="650"/>
      <c r="F68" s="650"/>
      <c r="G68" s="650"/>
      <c r="H68" s="650"/>
      <c r="I68" s="650"/>
      <c r="J68" s="100" t="s">
        <v>588</v>
      </c>
      <c r="K68" s="100" t="s">
        <v>589</v>
      </c>
      <c r="L68" s="100" t="s">
        <v>243</v>
      </c>
      <c r="M68" s="100">
        <v>24</v>
      </c>
      <c r="N68" s="687"/>
      <c r="O68" s="687"/>
      <c r="P68" s="687"/>
      <c r="Q68" s="687"/>
      <c r="R68" s="687"/>
      <c r="S68" s="687"/>
      <c r="T68" s="663"/>
      <c r="U68" s="650"/>
      <c r="V68" s="663"/>
      <c r="W68" s="663"/>
      <c r="X68" s="663"/>
      <c r="Y68" s="663"/>
      <c r="Z68" s="663"/>
      <c r="AA68" s="663"/>
      <c r="AB68" s="663"/>
      <c r="AC68" s="650"/>
      <c r="AD68" s="663"/>
      <c r="AE68" s="663"/>
      <c r="AF68" s="663"/>
      <c r="AG68" s="675"/>
      <c r="AH68" s="667"/>
      <c r="AI68" s="667"/>
      <c r="AJ68" s="717"/>
    </row>
    <row r="69" spans="1:36" ht="56.45" customHeight="1" x14ac:dyDescent="0.25">
      <c r="A69" s="1"/>
      <c r="B69" s="659" t="s">
        <v>861</v>
      </c>
      <c r="C69" s="661" t="s">
        <v>862</v>
      </c>
      <c r="D69" s="661" t="s">
        <v>524</v>
      </c>
      <c r="E69" s="661" t="s">
        <v>233</v>
      </c>
      <c r="F69" s="661" t="s">
        <v>863</v>
      </c>
      <c r="G69" s="661" t="s">
        <v>235</v>
      </c>
      <c r="H69" s="661" t="s">
        <v>83</v>
      </c>
      <c r="I69" s="661" t="s">
        <v>83</v>
      </c>
      <c r="J69" s="99" t="s">
        <v>546</v>
      </c>
      <c r="K69" s="99" t="s">
        <v>547</v>
      </c>
      <c r="L69" s="99" t="s">
        <v>97</v>
      </c>
      <c r="M69" s="97">
        <v>56</v>
      </c>
      <c r="N69" s="661" t="s">
        <v>86</v>
      </c>
      <c r="O69" s="661" t="s">
        <v>118</v>
      </c>
      <c r="P69" s="661" t="s">
        <v>239</v>
      </c>
      <c r="Q69" s="661" t="s">
        <v>240</v>
      </c>
      <c r="R69" s="661" t="s">
        <v>90</v>
      </c>
      <c r="S69" s="661" t="s">
        <v>170</v>
      </c>
      <c r="T69" s="670">
        <f>U69</f>
        <v>1530000</v>
      </c>
      <c r="U69" s="670">
        <f>SUM(V69:AA70)</f>
        <v>1530000</v>
      </c>
      <c r="V69" s="670">
        <v>900000</v>
      </c>
      <c r="W69" s="670">
        <v>0</v>
      </c>
      <c r="X69" s="670">
        <v>0</v>
      </c>
      <c r="Y69" s="670">
        <v>630000</v>
      </c>
      <c r="Z69" s="670">
        <v>0</v>
      </c>
      <c r="AA69" s="670">
        <v>0</v>
      </c>
      <c r="AB69" s="670">
        <v>270000</v>
      </c>
      <c r="AC69" s="661" t="s">
        <v>92</v>
      </c>
      <c r="AD69" s="670">
        <f>U69</f>
        <v>1530000</v>
      </c>
      <c r="AE69" s="670">
        <v>0</v>
      </c>
      <c r="AF69" s="670">
        <v>0</v>
      </c>
      <c r="AG69" s="674"/>
      <c r="AH69" s="666" t="s">
        <v>601</v>
      </c>
      <c r="AI69" s="666" t="s">
        <v>713</v>
      </c>
      <c r="AJ69" s="721"/>
    </row>
    <row r="70" spans="1:36" ht="58.9" customHeight="1" thickBot="1" x14ac:dyDescent="0.3">
      <c r="A70" s="1"/>
      <c r="B70" s="722"/>
      <c r="C70" s="687"/>
      <c r="D70" s="687"/>
      <c r="E70" s="687"/>
      <c r="F70" s="687"/>
      <c r="G70" s="687"/>
      <c r="H70" s="687"/>
      <c r="I70" s="687"/>
      <c r="J70" s="100" t="s">
        <v>548</v>
      </c>
      <c r="K70" s="100" t="s">
        <v>549</v>
      </c>
      <c r="L70" s="100" t="s">
        <v>531</v>
      </c>
      <c r="M70" s="230">
        <v>400</v>
      </c>
      <c r="N70" s="687"/>
      <c r="O70" s="687"/>
      <c r="P70" s="687"/>
      <c r="Q70" s="687"/>
      <c r="R70" s="687"/>
      <c r="S70" s="687"/>
      <c r="T70" s="688"/>
      <c r="U70" s="687"/>
      <c r="V70" s="688"/>
      <c r="W70" s="688"/>
      <c r="X70" s="688"/>
      <c r="Y70" s="688"/>
      <c r="Z70" s="688"/>
      <c r="AA70" s="688"/>
      <c r="AB70" s="688"/>
      <c r="AC70" s="687"/>
      <c r="AD70" s="688"/>
      <c r="AE70" s="688"/>
      <c r="AF70" s="688"/>
      <c r="AG70" s="689"/>
      <c r="AH70" s="723"/>
      <c r="AI70" s="723"/>
      <c r="AJ70" s="724"/>
    </row>
    <row r="71" spans="1:36" ht="62.65" customHeight="1" thickBot="1" x14ac:dyDescent="0.3">
      <c r="A71" s="1"/>
      <c r="B71" s="629" t="s">
        <v>796</v>
      </c>
      <c r="C71" s="632" t="s">
        <v>797</v>
      </c>
      <c r="D71" s="632" t="s">
        <v>524</v>
      </c>
      <c r="E71" s="632" t="s">
        <v>233</v>
      </c>
      <c r="F71" s="632" t="s">
        <v>535</v>
      </c>
      <c r="G71" s="632" t="s">
        <v>235</v>
      </c>
      <c r="H71" s="632" t="s">
        <v>83</v>
      </c>
      <c r="I71" s="632" t="s">
        <v>83</v>
      </c>
      <c r="J71" s="97" t="s">
        <v>526</v>
      </c>
      <c r="K71" s="156" t="s">
        <v>527</v>
      </c>
      <c r="L71" s="156" t="s">
        <v>97</v>
      </c>
      <c r="M71" s="97">
        <v>11</v>
      </c>
      <c r="N71" s="625" t="s">
        <v>86</v>
      </c>
      <c r="O71" s="625" t="s">
        <v>105</v>
      </c>
      <c r="P71" s="622" t="s">
        <v>239</v>
      </c>
      <c r="Q71" s="622" t="s">
        <v>240</v>
      </c>
      <c r="R71" s="622" t="s">
        <v>90</v>
      </c>
      <c r="S71" s="622" t="s">
        <v>170</v>
      </c>
      <c r="T71" s="670">
        <f>U71</f>
        <v>557215.80000000005</v>
      </c>
      <c r="U71" s="670">
        <f>SUM(V71:AA72)</f>
        <v>557215.80000000005</v>
      </c>
      <c r="V71" s="654">
        <v>327774</v>
      </c>
      <c r="W71" s="654">
        <v>0</v>
      </c>
      <c r="X71" s="654">
        <v>0</v>
      </c>
      <c r="Y71" s="654">
        <v>229441.8</v>
      </c>
      <c r="Z71" s="654">
        <v>0</v>
      </c>
      <c r="AA71" s="654">
        <v>0</v>
      </c>
      <c r="AB71" s="654">
        <v>98332.2</v>
      </c>
      <c r="AC71" s="632" t="s">
        <v>92</v>
      </c>
      <c r="AD71" s="670">
        <f>U71</f>
        <v>557215.80000000005</v>
      </c>
      <c r="AE71" s="654">
        <v>0</v>
      </c>
      <c r="AF71" s="654">
        <v>0</v>
      </c>
      <c r="AG71" s="713"/>
      <c r="AH71" s="643" t="s">
        <v>794</v>
      </c>
      <c r="AI71" s="643">
        <v>45992</v>
      </c>
      <c r="AJ71" s="700">
        <v>45985</v>
      </c>
    </row>
    <row r="72" spans="1:36" ht="70.150000000000006" customHeight="1" thickBot="1" x14ac:dyDescent="0.3">
      <c r="A72" s="1"/>
      <c r="B72" s="631"/>
      <c r="C72" s="634"/>
      <c r="D72" s="634"/>
      <c r="E72" s="634"/>
      <c r="F72" s="634"/>
      <c r="G72" s="634"/>
      <c r="H72" s="634"/>
      <c r="I72" s="634"/>
      <c r="J72" s="100" t="s">
        <v>529</v>
      </c>
      <c r="K72" s="157" t="s">
        <v>530</v>
      </c>
      <c r="L72" s="157" t="s">
        <v>531</v>
      </c>
      <c r="M72" s="100">
        <v>11</v>
      </c>
      <c r="N72" s="625"/>
      <c r="O72" s="625"/>
      <c r="P72" s="622"/>
      <c r="Q72" s="622"/>
      <c r="R72" s="622"/>
      <c r="S72" s="622"/>
      <c r="T72" s="663"/>
      <c r="U72" s="650"/>
      <c r="V72" s="702"/>
      <c r="W72" s="702"/>
      <c r="X72" s="702"/>
      <c r="Y72" s="702"/>
      <c r="Z72" s="702"/>
      <c r="AA72" s="702"/>
      <c r="AB72" s="702"/>
      <c r="AC72" s="634"/>
      <c r="AD72" s="663"/>
      <c r="AE72" s="702"/>
      <c r="AF72" s="702"/>
      <c r="AG72" s="715"/>
      <c r="AH72" s="645"/>
      <c r="AI72" s="645"/>
      <c r="AJ72" s="701"/>
    </row>
    <row r="73" spans="1:36" ht="70.150000000000006" customHeight="1" x14ac:dyDescent="0.25">
      <c r="A73" s="1"/>
      <c r="B73" s="629" t="s">
        <v>798</v>
      </c>
      <c r="C73" s="632" t="s">
        <v>799</v>
      </c>
      <c r="D73" s="632" t="s">
        <v>524</v>
      </c>
      <c r="E73" s="632" t="s">
        <v>233</v>
      </c>
      <c r="F73" s="632" t="s">
        <v>864</v>
      </c>
      <c r="G73" s="632" t="s">
        <v>235</v>
      </c>
      <c r="H73" s="632" t="s">
        <v>83</v>
      </c>
      <c r="I73" s="632" t="s">
        <v>83</v>
      </c>
      <c r="J73" s="97" t="s">
        <v>526</v>
      </c>
      <c r="K73" s="156" t="s">
        <v>527</v>
      </c>
      <c r="L73" s="156" t="s">
        <v>97</v>
      </c>
      <c r="M73" s="97">
        <v>10</v>
      </c>
      <c r="N73" s="635" t="s">
        <v>86</v>
      </c>
      <c r="O73" s="635" t="s">
        <v>118</v>
      </c>
      <c r="P73" s="635" t="s">
        <v>239</v>
      </c>
      <c r="Q73" s="635" t="s">
        <v>240</v>
      </c>
      <c r="R73" s="635" t="s">
        <v>90</v>
      </c>
      <c r="S73" s="635" t="s">
        <v>170</v>
      </c>
      <c r="T73" s="654">
        <f>U73</f>
        <v>637500</v>
      </c>
      <c r="U73" s="654">
        <f>SUM(V73:AA74)</f>
        <v>637500</v>
      </c>
      <c r="V73" s="654">
        <v>375000</v>
      </c>
      <c r="W73" s="654">
        <v>0</v>
      </c>
      <c r="X73" s="654">
        <v>0</v>
      </c>
      <c r="Y73" s="654">
        <v>262500</v>
      </c>
      <c r="Z73" s="654">
        <v>0</v>
      </c>
      <c r="AA73" s="654">
        <v>0</v>
      </c>
      <c r="AB73" s="654">
        <v>112500</v>
      </c>
      <c r="AC73" s="632" t="s">
        <v>92</v>
      </c>
      <c r="AD73" s="654">
        <f>U73</f>
        <v>637500</v>
      </c>
      <c r="AE73" s="654">
        <v>0</v>
      </c>
      <c r="AF73" s="654">
        <v>0</v>
      </c>
      <c r="AG73" s="713"/>
      <c r="AH73" s="643">
        <v>45931</v>
      </c>
      <c r="AI73" s="643">
        <v>45992</v>
      </c>
      <c r="AJ73" s="700">
        <v>45959</v>
      </c>
    </row>
    <row r="74" spans="1:36" ht="70.150000000000006" customHeight="1" thickBot="1" x14ac:dyDescent="0.3">
      <c r="A74" s="1"/>
      <c r="B74" s="631"/>
      <c r="C74" s="634"/>
      <c r="D74" s="634"/>
      <c r="E74" s="634"/>
      <c r="F74" s="634"/>
      <c r="G74" s="634"/>
      <c r="H74" s="634"/>
      <c r="I74" s="634"/>
      <c r="J74" s="100" t="s">
        <v>529</v>
      </c>
      <c r="K74" s="157" t="s">
        <v>530</v>
      </c>
      <c r="L74" s="157" t="s">
        <v>531</v>
      </c>
      <c r="M74" s="100">
        <v>10</v>
      </c>
      <c r="N74" s="650"/>
      <c r="O74" s="650"/>
      <c r="P74" s="650"/>
      <c r="Q74" s="650"/>
      <c r="R74" s="650"/>
      <c r="S74" s="650"/>
      <c r="T74" s="702"/>
      <c r="U74" s="634"/>
      <c r="V74" s="702"/>
      <c r="W74" s="702"/>
      <c r="X74" s="702"/>
      <c r="Y74" s="702"/>
      <c r="Z74" s="702"/>
      <c r="AA74" s="702"/>
      <c r="AB74" s="702"/>
      <c r="AC74" s="634"/>
      <c r="AD74" s="702"/>
      <c r="AE74" s="702"/>
      <c r="AF74" s="702"/>
      <c r="AG74" s="715"/>
      <c r="AH74" s="645"/>
      <c r="AI74" s="645"/>
      <c r="AJ74" s="701"/>
    </row>
    <row r="75" spans="1:36" ht="70.150000000000006" customHeight="1" x14ac:dyDescent="0.25">
      <c r="A75" s="1"/>
      <c r="B75" s="629" t="s">
        <v>800</v>
      </c>
      <c r="C75" s="632" t="s">
        <v>801</v>
      </c>
      <c r="D75" s="632" t="s">
        <v>524</v>
      </c>
      <c r="E75" s="632" t="s">
        <v>233</v>
      </c>
      <c r="F75" s="632" t="s">
        <v>802</v>
      </c>
      <c r="G75" s="632" t="s">
        <v>235</v>
      </c>
      <c r="H75" s="632" t="s">
        <v>83</v>
      </c>
      <c r="I75" s="632" t="s">
        <v>83</v>
      </c>
      <c r="J75" s="97" t="s">
        <v>526</v>
      </c>
      <c r="K75" s="156" t="s">
        <v>527</v>
      </c>
      <c r="L75" s="156" t="s">
        <v>97</v>
      </c>
      <c r="M75" s="97">
        <v>10</v>
      </c>
      <c r="N75" s="635" t="s">
        <v>86</v>
      </c>
      <c r="O75" s="635" t="s">
        <v>118</v>
      </c>
      <c r="P75" s="635" t="s">
        <v>239</v>
      </c>
      <c r="Q75" s="635" t="s">
        <v>240</v>
      </c>
      <c r="R75" s="635" t="s">
        <v>90</v>
      </c>
      <c r="S75" s="635" t="s">
        <v>170</v>
      </c>
      <c r="T75" s="654">
        <f>U75</f>
        <v>637500</v>
      </c>
      <c r="U75" s="654">
        <f>SUM(V75:AA76)</f>
        <v>637500</v>
      </c>
      <c r="V75" s="654">
        <v>375000</v>
      </c>
      <c r="W75" s="654">
        <v>0</v>
      </c>
      <c r="X75" s="654">
        <v>0</v>
      </c>
      <c r="Y75" s="654">
        <v>262500</v>
      </c>
      <c r="Z75" s="654">
        <v>0</v>
      </c>
      <c r="AA75" s="654">
        <v>0</v>
      </c>
      <c r="AB75" s="654">
        <v>112500</v>
      </c>
      <c r="AC75" s="632" t="s">
        <v>92</v>
      </c>
      <c r="AD75" s="654">
        <f>U75</f>
        <v>637500</v>
      </c>
      <c r="AE75" s="654">
        <v>0</v>
      </c>
      <c r="AF75" s="654">
        <v>0</v>
      </c>
      <c r="AG75" s="713"/>
      <c r="AH75" s="643">
        <v>45962</v>
      </c>
      <c r="AI75" s="643">
        <v>45992</v>
      </c>
      <c r="AJ75" s="700">
        <v>45980</v>
      </c>
    </row>
    <row r="76" spans="1:36" ht="70.150000000000006" customHeight="1" thickBot="1" x14ac:dyDescent="0.3">
      <c r="A76" s="1"/>
      <c r="B76" s="631"/>
      <c r="C76" s="634"/>
      <c r="D76" s="634"/>
      <c r="E76" s="634"/>
      <c r="F76" s="634"/>
      <c r="G76" s="634"/>
      <c r="H76" s="634"/>
      <c r="I76" s="634"/>
      <c r="J76" s="100" t="s">
        <v>529</v>
      </c>
      <c r="K76" s="157" t="s">
        <v>530</v>
      </c>
      <c r="L76" s="157" t="s">
        <v>531</v>
      </c>
      <c r="M76" s="100">
        <v>10</v>
      </c>
      <c r="N76" s="650"/>
      <c r="O76" s="650"/>
      <c r="P76" s="650"/>
      <c r="Q76" s="650"/>
      <c r="R76" s="650"/>
      <c r="S76" s="650"/>
      <c r="T76" s="702"/>
      <c r="U76" s="634"/>
      <c r="V76" s="702"/>
      <c r="W76" s="702"/>
      <c r="X76" s="702"/>
      <c r="Y76" s="702"/>
      <c r="Z76" s="702"/>
      <c r="AA76" s="702"/>
      <c r="AB76" s="702"/>
      <c r="AC76" s="634"/>
      <c r="AD76" s="702"/>
      <c r="AE76" s="702"/>
      <c r="AF76" s="702"/>
      <c r="AG76" s="715"/>
      <c r="AH76" s="645"/>
      <c r="AI76" s="645"/>
      <c r="AJ76" s="701"/>
    </row>
    <row r="77" spans="1:36" ht="70.150000000000006" customHeight="1" x14ac:dyDescent="0.25">
      <c r="A77" s="1"/>
      <c r="B77" s="629" t="s">
        <v>803</v>
      </c>
      <c r="C77" s="632" t="s">
        <v>804</v>
      </c>
      <c r="D77" s="632" t="s">
        <v>524</v>
      </c>
      <c r="E77" s="632" t="s">
        <v>233</v>
      </c>
      <c r="F77" s="632" t="s">
        <v>561</v>
      </c>
      <c r="G77" s="632" t="s">
        <v>235</v>
      </c>
      <c r="H77" s="632" t="s">
        <v>83</v>
      </c>
      <c r="I77" s="632" t="s">
        <v>83</v>
      </c>
      <c r="J77" s="97" t="s">
        <v>526</v>
      </c>
      <c r="K77" s="156" t="s">
        <v>527</v>
      </c>
      <c r="L77" s="156" t="s">
        <v>97</v>
      </c>
      <c r="M77" s="97">
        <v>10</v>
      </c>
      <c r="N77" s="699" t="s">
        <v>86</v>
      </c>
      <c r="O77" s="699" t="s">
        <v>102</v>
      </c>
      <c r="P77" s="699" t="s">
        <v>239</v>
      </c>
      <c r="Q77" s="699" t="s">
        <v>240</v>
      </c>
      <c r="R77" s="699" t="s">
        <v>90</v>
      </c>
      <c r="S77" s="699" t="s">
        <v>170</v>
      </c>
      <c r="T77" s="654">
        <f>U77</f>
        <v>680000</v>
      </c>
      <c r="U77" s="654">
        <f>SUM(V77:AA78)</f>
        <v>680000</v>
      </c>
      <c r="V77" s="654">
        <v>400000</v>
      </c>
      <c r="W77" s="654">
        <v>0</v>
      </c>
      <c r="X77" s="654">
        <v>0</v>
      </c>
      <c r="Y77" s="654">
        <v>280000</v>
      </c>
      <c r="Z77" s="654">
        <v>0</v>
      </c>
      <c r="AA77" s="654">
        <v>0</v>
      </c>
      <c r="AB77" s="654">
        <v>120000</v>
      </c>
      <c r="AC77" s="632" t="s">
        <v>92</v>
      </c>
      <c r="AD77" s="654">
        <f>U77</f>
        <v>680000</v>
      </c>
      <c r="AE77" s="654">
        <v>0</v>
      </c>
      <c r="AF77" s="654">
        <v>0</v>
      </c>
      <c r="AG77" s="713"/>
      <c r="AH77" s="643" t="s">
        <v>601</v>
      </c>
      <c r="AI77" s="643" t="s">
        <v>713</v>
      </c>
      <c r="AJ77" s="725"/>
    </row>
    <row r="78" spans="1:36" ht="70.150000000000006" customHeight="1" thickBot="1" x14ac:dyDescent="0.3">
      <c r="A78" s="1"/>
      <c r="B78" s="631"/>
      <c r="C78" s="634"/>
      <c r="D78" s="634"/>
      <c r="E78" s="634"/>
      <c r="F78" s="634"/>
      <c r="G78" s="634"/>
      <c r="H78" s="634"/>
      <c r="I78" s="634"/>
      <c r="J78" s="100" t="s">
        <v>529</v>
      </c>
      <c r="K78" s="157" t="s">
        <v>530</v>
      </c>
      <c r="L78" s="157" t="s">
        <v>531</v>
      </c>
      <c r="M78" s="100">
        <v>10</v>
      </c>
      <c r="N78" s="650"/>
      <c r="O78" s="650"/>
      <c r="P78" s="650"/>
      <c r="Q78" s="650"/>
      <c r="R78" s="650"/>
      <c r="S78" s="650"/>
      <c r="T78" s="702"/>
      <c r="U78" s="634"/>
      <c r="V78" s="702"/>
      <c r="W78" s="702"/>
      <c r="X78" s="702"/>
      <c r="Y78" s="702"/>
      <c r="Z78" s="702"/>
      <c r="AA78" s="702"/>
      <c r="AB78" s="702"/>
      <c r="AC78" s="634"/>
      <c r="AD78" s="702"/>
      <c r="AE78" s="702"/>
      <c r="AF78" s="702"/>
      <c r="AG78" s="715"/>
      <c r="AH78" s="645"/>
      <c r="AI78" s="645"/>
      <c r="AJ78" s="726"/>
    </row>
    <row r="79" spans="1:36" ht="70.150000000000006" customHeight="1" x14ac:dyDescent="0.25">
      <c r="A79" s="1"/>
      <c r="B79" s="629" t="s">
        <v>848</v>
      </c>
      <c r="C79" s="632" t="s">
        <v>849</v>
      </c>
      <c r="D79" s="632" t="s">
        <v>524</v>
      </c>
      <c r="E79" s="632" t="s">
        <v>233</v>
      </c>
      <c r="F79" s="632" t="s">
        <v>542</v>
      </c>
      <c r="G79" s="632" t="s">
        <v>235</v>
      </c>
      <c r="H79" s="632" t="s">
        <v>83</v>
      </c>
      <c r="I79" s="632" t="s">
        <v>83</v>
      </c>
      <c r="J79" s="97" t="s">
        <v>526</v>
      </c>
      <c r="K79" s="156" t="s">
        <v>527</v>
      </c>
      <c r="L79" s="156" t="s">
        <v>97</v>
      </c>
      <c r="M79" s="97">
        <v>50</v>
      </c>
      <c r="N79" s="661" t="s">
        <v>86</v>
      </c>
      <c r="O79" s="661" t="s">
        <v>114</v>
      </c>
      <c r="P79" s="661" t="s">
        <v>239</v>
      </c>
      <c r="Q79" s="661" t="s">
        <v>240</v>
      </c>
      <c r="R79" s="661" t="s">
        <v>90</v>
      </c>
      <c r="S79" s="661" t="s">
        <v>170</v>
      </c>
      <c r="T79" s="654">
        <f>U79</f>
        <v>340000</v>
      </c>
      <c r="U79" s="654">
        <f>SUM(V79:AA80)</f>
        <v>340000</v>
      </c>
      <c r="V79" s="654">
        <v>200000</v>
      </c>
      <c r="W79" s="654">
        <v>0</v>
      </c>
      <c r="X79" s="654">
        <v>0</v>
      </c>
      <c r="Y79" s="654">
        <v>140000</v>
      </c>
      <c r="Z79" s="654">
        <v>0</v>
      </c>
      <c r="AA79" s="654">
        <v>0</v>
      </c>
      <c r="AB79" s="654">
        <v>60000</v>
      </c>
      <c r="AC79" s="632" t="s">
        <v>92</v>
      </c>
      <c r="AD79" s="654">
        <f>U79</f>
        <v>340000</v>
      </c>
      <c r="AE79" s="654">
        <v>0</v>
      </c>
      <c r="AF79" s="654">
        <v>0</v>
      </c>
      <c r="AG79" s="713"/>
      <c r="AH79" s="643" t="s">
        <v>713</v>
      </c>
      <c r="AI79" s="643" t="s">
        <v>847</v>
      </c>
      <c r="AJ79" s="725"/>
    </row>
    <row r="80" spans="1:36" ht="70.150000000000006" customHeight="1" thickBot="1" x14ac:dyDescent="0.3">
      <c r="A80" s="1"/>
      <c r="B80" s="631"/>
      <c r="C80" s="634"/>
      <c r="D80" s="634"/>
      <c r="E80" s="634"/>
      <c r="F80" s="634"/>
      <c r="G80" s="634"/>
      <c r="H80" s="634"/>
      <c r="I80" s="634"/>
      <c r="J80" s="100" t="s">
        <v>529</v>
      </c>
      <c r="K80" s="157" t="s">
        <v>530</v>
      </c>
      <c r="L80" s="157" t="s">
        <v>531</v>
      </c>
      <c r="M80" s="100">
        <v>50</v>
      </c>
      <c r="N80" s="650"/>
      <c r="O80" s="650"/>
      <c r="P80" s="650"/>
      <c r="Q80" s="650"/>
      <c r="R80" s="650"/>
      <c r="S80" s="650"/>
      <c r="T80" s="702"/>
      <c r="U80" s="634"/>
      <c r="V80" s="702"/>
      <c r="W80" s="702"/>
      <c r="X80" s="702"/>
      <c r="Y80" s="702"/>
      <c r="Z80" s="702"/>
      <c r="AA80" s="702"/>
      <c r="AB80" s="702"/>
      <c r="AC80" s="634"/>
      <c r="AD80" s="702"/>
      <c r="AE80" s="702"/>
      <c r="AF80" s="702"/>
      <c r="AG80" s="715"/>
      <c r="AH80" s="645"/>
      <c r="AI80" s="645"/>
      <c r="AJ80" s="726"/>
    </row>
    <row r="81" spans="1:36" ht="70.150000000000006" customHeight="1" x14ac:dyDescent="0.25">
      <c r="A81" s="1"/>
      <c r="B81" s="629" t="s">
        <v>865</v>
      </c>
      <c r="C81" s="632" t="s">
        <v>866</v>
      </c>
      <c r="D81" s="632" t="s">
        <v>524</v>
      </c>
      <c r="E81" s="632" t="s">
        <v>233</v>
      </c>
      <c r="F81" s="632" t="s">
        <v>574</v>
      </c>
      <c r="G81" s="632" t="s">
        <v>235</v>
      </c>
      <c r="H81" s="632" t="s">
        <v>83</v>
      </c>
      <c r="I81" s="632" t="s">
        <v>83</v>
      </c>
      <c r="J81" s="97" t="s">
        <v>526</v>
      </c>
      <c r="K81" s="156" t="s">
        <v>527</v>
      </c>
      <c r="L81" s="156" t="s">
        <v>97</v>
      </c>
      <c r="M81" s="97">
        <v>8</v>
      </c>
      <c r="N81" s="727" t="s">
        <v>86</v>
      </c>
      <c r="O81" s="727" t="s">
        <v>121</v>
      </c>
      <c r="P81" s="727" t="s">
        <v>239</v>
      </c>
      <c r="Q81" s="727" t="s">
        <v>240</v>
      </c>
      <c r="R81" s="727" t="s">
        <v>90</v>
      </c>
      <c r="S81" s="727" t="s">
        <v>170</v>
      </c>
      <c r="T81" s="654">
        <f>U81</f>
        <v>765000</v>
      </c>
      <c r="U81" s="654">
        <f>SUM(V81:AA82)</f>
        <v>765000</v>
      </c>
      <c r="V81" s="654">
        <v>450000</v>
      </c>
      <c r="W81" s="654">
        <v>0</v>
      </c>
      <c r="X81" s="654">
        <v>0</v>
      </c>
      <c r="Y81" s="654">
        <v>315000</v>
      </c>
      <c r="Z81" s="654">
        <v>0</v>
      </c>
      <c r="AA81" s="654">
        <v>0</v>
      </c>
      <c r="AB81" s="654">
        <v>135000</v>
      </c>
      <c r="AC81" s="632" t="s">
        <v>92</v>
      </c>
      <c r="AD81" s="654">
        <f>U81</f>
        <v>765000</v>
      </c>
      <c r="AE81" s="654">
        <v>0</v>
      </c>
      <c r="AF81" s="654">
        <v>0</v>
      </c>
      <c r="AG81" s="713"/>
      <c r="AH81" s="643" t="s">
        <v>847</v>
      </c>
      <c r="AI81" s="643" t="s">
        <v>867</v>
      </c>
      <c r="AJ81" s="725"/>
    </row>
    <row r="82" spans="1:36" ht="70.150000000000006" customHeight="1" thickBot="1" x14ac:dyDescent="0.3">
      <c r="A82" s="1"/>
      <c r="B82" s="631"/>
      <c r="C82" s="634"/>
      <c r="D82" s="634"/>
      <c r="E82" s="634"/>
      <c r="F82" s="634"/>
      <c r="G82" s="634"/>
      <c r="H82" s="634"/>
      <c r="I82" s="634"/>
      <c r="J82" s="100" t="s">
        <v>529</v>
      </c>
      <c r="K82" s="157" t="s">
        <v>530</v>
      </c>
      <c r="L82" s="157" t="s">
        <v>531</v>
      </c>
      <c r="M82" s="100">
        <v>8</v>
      </c>
      <c r="N82" s="728"/>
      <c r="O82" s="728"/>
      <c r="P82" s="728"/>
      <c r="Q82" s="728"/>
      <c r="R82" s="728"/>
      <c r="S82" s="728"/>
      <c r="T82" s="702"/>
      <c r="U82" s="634"/>
      <c r="V82" s="702"/>
      <c r="W82" s="702"/>
      <c r="X82" s="702"/>
      <c r="Y82" s="702"/>
      <c r="Z82" s="702"/>
      <c r="AA82" s="702"/>
      <c r="AB82" s="702"/>
      <c r="AC82" s="634"/>
      <c r="AD82" s="702"/>
      <c r="AE82" s="702"/>
      <c r="AF82" s="702"/>
      <c r="AG82" s="715"/>
      <c r="AH82" s="645"/>
      <c r="AI82" s="645"/>
      <c r="AJ82" s="726"/>
    </row>
    <row r="83" spans="1:36" ht="70.150000000000006" customHeight="1" x14ac:dyDescent="0.25">
      <c r="A83" s="1"/>
      <c r="B83" s="629" t="s">
        <v>868</v>
      </c>
      <c r="C83" s="632" t="s">
        <v>869</v>
      </c>
      <c r="D83" s="632" t="s">
        <v>524</v>
      </c>
      <c r="E83" s="632" t="s">
        <v>233</v>
      </c>
      <c r="F83" s="632" t="s">
        <v>870</v>
      </c>
      <c r="G83" s="632" t="s">
        <v>235</v>
      </c>
      <c r="H83" s="632" t="s">
        <v>83</v>
      </c>
      <c r="I83" s="632" t="s">
        <v>83</v>
      </c>
      <c r="J83" s="97" t="s">
        <v>526</v>
      </c>
      <c r="K83" s="156" t="s">
        <v>527</v>
      </c>
      <c r="L83" s="156" t="s">
        <v>97</v>
      </c>
      <c r="M83" s="97">
        <v>20</v>
      </c>
      <c r="N83" s="635" t="s">
        <v>86</v>
      </c>
      <c r="O83" s="635" t="s">
        <v>118</v>
      </c>
      <c r="P83" s="635" t="s">
        <v>239</v>
      </c>
      <c r="Q83" s="635" t="s">
        <v>240</v>
      </c>
      <c r="R83" s="635" t="s">
        <v>90</v>
      </c>
      <c r="S83" s="635" t="s">
        <v>170</v>
      </c>
      <c r="T83" s="654">
        <f>U83</f>
        <v>510000</v>
      </c>
      <c r="U83" s="654">
        <f>SUM(V83:AA84)</f>
        <v>510000</v>
      </c>
      <c r="V83" s="654">
        <v>300000</v>
      </c>
      <c r="W83" s="654">
        <v>0</v>
      </c>
      <c r="X83" s="654">
        <v>0</v>
      </c>
      <c r="Y83" s="654">
        <v>210000</v>
      </c>
      <c r="Z83" s="654">
        <v>0</v>
      </c>
      <c r="AA83" s="654">
        <v>0</v>
      </c>
      <c r="AB83" s="654">
        <v>90000</v>
      </c>
      <c r="AC83" s="632" t="s">
        <v>92</v>
      </c>
      <c r="AD83" s="654">
        <f>U83</f>
        <v>510000</v>
      </c>
      <c r="AE83" s="654">
        <v>0</v>
      </c>
      <c r="AF83" s="654">
        <v>0</v>
      </c>
      <c r="AG83" s="713"/>
      <c r="AH83" s="643" t="s">
        <v>601</v>
      </c>
      <c r="AI83" s="643" t="s">
        <v>713</v>
      </c>
      <c r="AJ83" s="725"/>
    </row>
    <row r="84" spans="1:36" ht="70.150000000000006" customHeight="1" thickBot="1" x14ac:dyDescent="0.3">
      <c r="A84" s="1"/>
      <c r="B84" s="631"/>
      <c r="C84" s="634"/>
      <c r="D84" s="634"/>
      <c r="E84" s="634"/>
      <c r="F84" s="634"/>
      <c r="G84" s="634"/>
      <c r="H84" s="634"/>
      <c r="I84" s="634"/>
      <c r="J84" s="100" t="s">
        <v>529</v>
      </c>
      <c r="K84" s="157" t="s">
        <v>530</v>
      </c>
      <c r="L84" s="157" t="s">
        <v>531</v>
      </c>
      <c r="M84" s="100">
        <v>20</v>
      </c>
      <c r="N84" s="650"/>
      <c r="O84" s="650"/>
      <c r="P84" s="650"/>
      <c r="Q84" s="650"/>
      <c r="R84" s="650"/>
      <c r="S84" s="650"/>
      <c r="T84" s="702"/>
      <c r="U84" s="634"/>
      <c r="V84" s="702"/>
      <c r="W84" s="702"/>
      <c r="X84" s="702"/>
      <c r="Y84" s="702"/>
      <c r="Z84" s="702"/>
      <c r="AA84" s="702"/>
      <c r="AB84" s="702"/>
      <c r="AC84" s="634"/>
      <c r="AD84" s="702"/>
      <c r="AE84" s="702"/>
      <c r="AF84" s="702"/>
      <c r="AG84" s="715"/>
      <c r="AH84" s="645"/>
      <c r="AI84" s="645"/>
      <c r="AJ84" s="726"/>
    </row>
    <row r="86" spans="1:36" x14ac:dyDescent="0.25">
      <c r="B86" s="8" t="s">
        <v>23</v>
      </c>
      <c r="C86" s="9"/>
      <c r="D86" s="9"/>
      <c r="E86" s="1"/>
      <c r="F86" s="1"/>
    </row>
    <row r="87" spans="1:36" x14ac:dyDescent="0.25">
      <c r="B87" s="14" t="s">
        <v>73</v>
      </c>
      <c r="C87" s="14"/>
      <c r="D87" s="14"/>
      <c r="E87" s="14"/>
      <c r="F87" s="14"/>
    </row>
    <row r="88" spans="1:36" x14ac:dyDescent="0.25">
      <c r="B88" s="14" t="s">
        <v>74</v>
      </c>
      <c r="C88" s="14"/>
      <c r="D88" s="14"/>
      <c r="E88" s="14"/>
      <c r="F88" s="14"/>
    </row>
    <row r="89" spans="1:36" x14ac:dyDescent="0.25">
      <c r="B89" s="1"/>
      <c r="C89" s="1"/>
      <c r="D89" s="1"/>
      <c r="E89" s="1"/>
      <c r="F89" s="1"/>
    </row>
    <row r="90" spans="1:36" x14ac:dyDescent="0.25">
      <c r="B90" s="731" t="s">
        <v>805</v>
      </c>
      <c r="C90" s="731"/>
      <c r="D90" s="731"/>
      <c r="E90" s="731"/>
      <c r="F90" s="731"/>
      <c r="G90" s="731"/>
      <c r="H90" s="731"/>
      <c r="I90" s="731"/>
      <c r="J90" s="731"/>
      <c r="K90" s="731"/>
      <c r="L90" s="731"/>
      <c r="M90" s="731"/>
      <c r="N90" s="731"/>
      <c r="O90" s="731"/>
    </row>
    <row r="91" spans="1:36" x14ac:dyDescent="0.25">
      <c r="B91" s="729" t="s">
        <v>850</v>
      </c>
      <c r="C91" s="730"/>
      <c r="D91" s="730"/>
      <c r="E91" s="730"/>
      <c r="F91" s="730"/>
      <c r="G91" s="730"/>
      <c r="H91" s="730"/>
      <c r="I91" s="730"/>
      <c r="J91" s="730"/>
      <c r="K91" s="730"/>
      <c r="L91" s="730"/>
      <c r="M91" s="730"/>
      <c r="N91" s="730"/>
      <c r="O91" s="730"/>
    </row>
    <row r="92" spans="1:36" x14ac:dyDescent="0.25">
      <c r="B92" s="729" t="s">
        <v>871</v>
      </c>
      <c r="C92" s="730"/>
      <c r="D92" s="730"/>
      <c r="E92" s="730"/>
      <c r="F92" s="730"/>
      <c r="G92" s="730"/>
      <c r="H92" s="730"/>
      <c r="I92" s="730"/>
      <c r="J92" s="730"/>
      <c r="K92" s="730"/>
      <c r="L92" s="730"/>
      <c r="M92" s="730"/>
      <c r="N92" s="730"/>
      <c r="O92" s="730"/>
      <c r="P92" s="730"/>
      <c r="Q92" s="730"/>
    </row>
  </sheetData>
  <autoFilter ref="A5:AK70" xr:uid="{00000000-0009-0000-0000-000004000000}"/>
  <mergeCells count="1173">
    <mergeCell ref="B91:O91"/>
    <mergeCell ref="B92:Q92"/>
    <mergeCell ref="AF83:AF84"/>
    <mergeCell ref="AG83:AG84"/>
    <mergeCell ref="AH83:AH84"/>
    <mergeCell ref="AI83:AI84"/>
    <mergeCell ref="AJ83:AJ84"/>
    <mergeCell ref="B90:O90"/>
    <mergeCell ref="Z83:Z84"/>
    <mergeCell ref="AA83:AA84"/>
    <mergeCell ref="AB83:AB84"/>
    <mergeCell ref="AC83:AC84"/>
    <mergeCell ref="AD83:AD84"/>
    <mergeCell ref="AE83:AE84"/>
    <mergeCell ref="T83:T84"/>
    <mergeCell ref="U83:U84"/>
    <mergeCell ref="V83:V84"/>
    <mergeCell ref="W83:W84"/>
    <mergeCell ref="X83:X84"/>
    <mergeCell ref="Y83:Y84"/>
    <mergeCell ref="N83:N84"/>
    <mergeCell ref="O83:O84"/>
    <mergeCell ref="P83:P84"/>
    <mergeCell ref="Q83:Q84"/>
    <mergeCell ref="R83:R84"/>
    <mergeCell ref="S83:S84"/>
    <mergeCell ref="B83:B84"/>
    <mergeCell ref="C83:C84"/>
    <mergeCell ref="D83:D84"/>
    <mergeCell ref="E83:E84"/>
    <mergeCell ref="F83:F84"/>
    <mergeCell ref="G83:G84"/>
    <mergeCell ref="H83:H84"/>
    <mergeCell ref="I83:I84"/>
    <mergeCell ref="AC81:AC82"/>
    <mergeCell ref="AD81:AD82"/>
    <mergeCell ref="AE81:AE82"/>
    <mergeCell ref="AF81:AF82"/>
    <mergeCell ref="AG81:AG82"/>
    <mergeCell ref="AH81:AH82"/>
    <mergeCell ref="W81:W82"/>
    <mergeCell ref="X81:X82"/>
    <mergeCell ref="Y81:Y82"/>
    <mergeCell ref="Z81:Z82"/>
    <mergeCell ref="AA81:AA82"/>
    <mergeCell ref="AB81:AB82"/>
    <mergeCell ref="Q81:Q82"/>
    <mergeCell ref="R81:R82"/>
    <mergeCell ref="S81:S82"/>
    <mergeCell ref="T81:T82"/>
    <mergeCell ref="U81:U82"/>
    <mergeCell ref="V81:V82"/>
    <mergeCell ref="G81:G82"/>
    <mergeCell ref="H81:H82"/>
    <mergeCell ref="I81:I82"/>
    <mergeCell ref="N81:N82"/>
    <mergeCell ref="O81:O82"/>
    <mergeCell ref="P81:P82"/>
    <mergeCell ref="AF79:AF80"/>
    <mergeCell ref="AG79:AG80"/>
    <mergeCell ref="AH79:AH80"/>
    <mergeCell ref="AI79:AI80"/>
    <mergeCell ref="AJ79:AJ80"/>
    <mergeCell ref="B81:B82"/>
    <mergeCell ref="C81:C82"/>
    <mergeCell ref="D81:D82"/>
    <mergeCell ref="E81:E82"/>
    <mergeCell ref="F81:F82"/>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AI81:AI82"/>
    <mergeCell ref="AJ81:AJ82"/>
    <mergeCell ref="B79:B80"/>
    <mergeCell ref="C79:C80"/>
    <mergeCell ref="D79:D80"/>
    <mergeCell ref="E79:E80"/>
    <mergeCell ref="F79:F80"/>
    <mergeCell ref="G79:G80"/>
    <mergeCell ref="H79:H80"/>
    <mergeCell ref="I79:I80"/>
    <mergeCell ref="AC77:AC78"/>
    <mergeCell ref="AD77:AD78"/>
    <mergeCell ref="AE77:AE78"/>
    <mergeCell ref="AF77:AF78"/>
    <mergeCell ref="AG77:AG78"/>
    <mergeCell ref="AH77:AH78"/>
    <mergeCell ref="W77:W78"/>
    <mergeCell ref="X77:X78"/>
    <mergeCell ref="Y77:Y78"/>
    <mergeCell ref="Z77:Z78"/>
    <mergeCell ref="AA77:AA78"/>
    <mergeCell ref="AB77:AB78"/>
    <mergeCell ref="Q77:Q78"/>
    <mergeCell ref="R77:R78"/>
    <mergeCell ref="S77:S78"/>
    <mergeCell ref="T77:T78"/>
    <mergeCell ref="U77:U78"/>
    <mergeCell ref="V77:V78"/>
    <mergeCell ref="G77:G78"/>
    <mergeCell ref="H77:H78"/>
    <mergeCell ref="I77:I78"/>
    <mergeCell ref="N77:N78"/>
    <mergeCell ref="O77:O78"/>
    <mergeCell ref="P77:P78"/>
    <mergeCell ref="AF75:AF76"/>
    <mergeCell ref="AG75:AG76"/>
    <mergeCell ref="AH75:AH76"/>
    <mergeCell ref="AI75:AI76"/>
    <mergeCell ref="AJ75:AJ76"/>
    <mergeCell ref="B77:B78"/>
    <mergeCell ref="C77:C78"/>
    <mergeCell ref="D77:D78"/>
    <mergeCell ref="E77:E78"/>
    <mergeCell ref="F77:F78"/>
    <mergeCell ref="Z75:Z76"/>
    <mergeCell ref="AA75:AA76"/>
    <mergeCell ref="AB75:AB76"/>
    <mergeCell ref="AC75:AC76"/>
    <mergeCell ref="AD75:AD76"/>
    <mergeCell ref="AE75:AE76"/>
    <mergeCell ref="T75:T76"/>
    <mergeCell ref="U75:U76"/>
    <mergeCell ref="V75:V76"/>
    <mergeCell ref="W75:W76"/>
    <mergeCell ref="X75:X76"/>
    <mergeCell ref="Y75:Y76"/>
    <mergeCell ref="N75:N76"/>
    <mergeCell ref="O75:O76"/>
    <mergeCell ref="P75:P76"/>
    <mergeCell ref="Q75:Q76"/>
    <mergeCell ref="R75:R76"/>
    <mergeCell ref="S75:S76"/>
    <mergeCell ref="AI77:AI78"/>
    <mergeCell ref="AJ77:AJ78"/>
    <mergeCell ref="B75:B76"/>
    <mergeCell ref="C75:C76"/>
    <mergeCell ref="D75:D76"/>
    <mergeCell ref="E75:E76"/>
    <mergeCell ref="F75:F76"/>
    <mergeCell ref="G75:G76"/>
    <mergeCell ref="H75:H76"/>
    <mergeCell ref="I75:I76"/>
    <mergeCell ref="AC73:AC74"/>
    <mergeCell ref="AD73:AD74"/>
    <mergeCell ref="AE73:AE74"/>
    <mergeCell ref="AF73:AF74"/>
    <mergeCell ref="AG73:AG74"/>
    <mergeCell ref="AH73:AH74"/>
    <mergeCell ref="W73:W74"/>
    <mergeCell ref="X73:X74"/>
    <mergeCell ref="Y73:Y74"/>
    <mergeCell ref="Z73:Z74"/>
    <mergeCell ref="AA73:AA74"/>
    <mergeCell ref="AB73:AB74"/>
    <mergeCell ref="Q73:Q74"/>
    <mergeCell ref="R73:R74"/>
    <mergeCell ref="S73:S74"/>
    <mergeCell ref="T73:T74"/>
    <mergeCell ref="U73:U74"/>
    <mergeCell ref="V73:V74"/>
    <mergeCell ref="G73:G74"/>
    <mergeCell ref="H73:H74"/>
    <mergeCell ref="I73:I74"/>
    <mergeCell ref="N73:N74"/>
    <mergeCell ref="O73:O74"/>
    <mergeCell ref="P73:P74"/>
    <mergeCell ref="AF71:AF72"/>
    <mergeCell ref="AG71:AG72"/>
    <mergeCell ref="AH71:AH72"/>
    <mergeCell ref="AI71:AI72"/>
    <mergeCell ref="AJ71:AJ72"/>
    <mergeCell ref="B73:B74"/>
    <mergeCell ref="C73:C74"/>
    <mergeCell ref="D73:D74"/>
    <mergeCell ref="E73:E74"/>
    <mergeCell ref="F73:F74"/>
    <mergeCell ref="Z71:Z72"/>
    <mergeCell ref="AA71:AA72"/>
    <mergeCell ref="AB71:AB72"/>
    <mergeCell ref="AC71:AC72"/>
    <mergeCell ref="AD71:AD72"/>
    <mergeCell ref="AE71:AE72"/>
    <mergeCell ref="T71:T72"/>
    <mergeCell ref="U71:U72"/>
    <mergeCell ref="V71:V72"/>
    <mergeCell ref="W71:W72"/>
    <mergeCell ref="X71:X72"/>
    <mergeCell ref="Y71:Y72"/>
    <mergeCell ref="N71:N72"/>
    <mergeCell ref="O71:O72"/>
    <mergeCell ref="P71:P72"/>
    <mergeCell ref="Q71:Q72"/>
    <mergeCell ref="R71:R72"/>
    <mergeCell ref="S71:S72"/>
    <mergeCell ref="AI73:AI74"/>
    <mergeCell ref="AJ73:AJ74"/>
    <mergeCell ref="B71:B72"/>
    <mergeCell ref="C71:C72"/>
    <mergeCell ref="D71:D72"/>
    <mergeCell ref="E71:E72"/>
    <mergeCell ref="F71:F72"/>
    <mergeCell ref="G71:G72"/>
    <mergeCell ref="H71:H72"/>
    <mergeCell ref="I71:I72"/>
    <mergeCell ref="AC69:AC70"/>
    <mergeCell ref="AD69:AD70"/>
    <mergeCell ref="AE69:AE70"/>
    <mergeCell ref="AF69:AF70"/>
    <mergeCell ref="AG69:AG70"/>
    <mergeCell ref="AH69:AH70"/>
    <mergeCell ref="W69:W70"/>
    <mergeCell ref="X69:X70"/>
    <mergeCell ref="Y69:Y70"/>
    <mergeCell ref="Z69:Z70"/>
    <mergeCell ref="AA69:AA70"/>
    <mergeCell ref="AB69:AB70"/>
    <mergeCell ref="Q69:Q70"/>
    <mergeCell ref="R69:R70"/>
    <mergeCell ref="S69:S70"/>
    <mergeCell ref="T69:T70"/>
    <mergeCell ref="U69:U70"/>
    <mergeCell ref="V69:V70"/>
    <mergeCell ref="G69:G70"/>
    <mergeCell ref="H69:H70"/>
    <mergeCell ref="I69:I70"/>
    <mergeCell ref="N69:N70"/>
    <mergeCell ref="O69:O70"/>
    <mergeCell ref="P69:P70"/>
    <mergeCell ref="AF67:AF68"/>
    <mergeCell ref="AG67:AG68"/>
    <mergeCell ref="AH67:AH68"/>
    <mergeCell ref="AI67:AI68"/>
    <mergeCell ref="AJ67:AJ68"/>
    <mergeCell ref="B69:B70"/>
    <mergeCell ref="C69:C70"/>
    <mergeCell ref="D69:D70"/>
    <mergeCell ref="E69:E70"/>
    <mergeCell ref="F69:F70"/>
    <mergeCell ref="Z67:Z68"/>
    <mergeCell ref="AA67:AA68"/>
    <mergeCell ref="AB67:AB68"/>
    <mergeCell ref="AC67:AC68"/>
    <mergeCell ref="AD67:AD68"/>
    <mergeCell ref="AE67:AE68"/>
    <mergeCell ref="T67:T68"/>
    <mergeCell ref="U67:U68"/>
    <mergeCell ref="V67:V68"/>
    <mergeCell ref="W67:W68"/>
    <mergeCell ref="X67:X68"/>
    <mergeCell ref="Y67:Y68"/>
    <mergeCell ref="N67:N68"/>
    <mergeCell ref="O67:O68"/>
    <mergeCell ref="P67:P68"/>
    <mergeCell ref="Q67:Q68"/>
    <mergeCell ref="R67:R68"/>
    <mergeCell ref="S67:S68"/>
    <mergeCell ref="AI69:AI70"/>
    <mergeCell ref="AJ69:AJ70"/>
    <mergeCell ref="B67:B68"/>
    <mergeCell ref="C67:C68"/>
    <mergeCell ref="D67:D68"/>
    <mergeCell ref="E67:E68"/>
    <mergeCell ref="F67:F68"/>
    <mergeCell ref="G67:G68"/>
    <mergeCell ref="H67:H68"/>
    <mergeCell ref="I67:I68"/>
    <mergeCell ref="AC65:AC66"/>
    <mergeCell ref="AD65:AD66"/>
    <mergeCell ref="AE65:AE66"/>
    <mergeCell ref="AF65:AF66"/>
    <mergeCell ref="AG65:AG66"/>
    <mergeCell ref="AH65:AH66"/>
    <mergeCell ref="W65:W66"/>
    <mergeCell ref="X65:X66"/>
    <mergeCell ref="Y65:Y66"/>
    <mergeCell ref="Z65:Z66"/>
    <mergeCell ref="AA65:AA66"/>
    <mergeCell ref="AB65:AB66"/>
    <mergeCell ref="Q65:Q66"/>
    <mergeCell ref="R65:R66"/>
    <mergeCell ref="S65:S66"/>
    <mergeCell ref="T65:T66"/>
    <mergeCell ref="U65:U66"/>
    <mergeCell ref="V65:V66"/>
    <mergeCell ref="G65:G66"/>
    <mergeCell ref="H65:H66"/>
    <mergeCell ref="I65:I66"/>
    <mergeCell ref="N65:N66"/>
    <mergeCell ref="O65:O66"/>
    <mergeCell ref="P65:P66"/>
    <mergeCell ref="AF63:AF64"/>
    <mergeCell ref="AG63:AG64"/>
    <mergeCell ref="AH63:AH64"/>
    <mergeCell ref="AI63:AI64"/>
    <mergeCell ref="AJ63:AJ64"/>
    <mergeCell ref="B65:B66"/>
    <mergeCell ref="C65:C66"/>
    <mergeCell ref="D65:D66"/>
    <mergeCell ref="E65:E66"/>
    <mergeCell ref="F65:F66"/>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P63:P64"/>
    <mergeCell ref="Q63:Q64"/>
    <mergeCell ref="R63:R64"/>
    <mergeCell ref="S63:S64"/>
    <mergeCell ref="AI65:AI66"/>
    <mergeCell ref="AJ65:AJ66"/>
    <mergeCell ref="B63:B64"/>
    <mergeCell ref="C63:C64"/>
    <mergeCell ref="D63:D64"/>
    <mergeCell ref="E63:E64"/>
    <mergeCell ref="F63:F64"/>
    <mergeCell ref="G63:G64"/>
    <mergeCell ref="H63:H64"/>
    <mergeCell ref="I63:I64"/>
    <mergeCell ref="AC61:AC62"/>
    <mergeCell ref="AD61:AD62"/>
    <mergeCell ref="AE61:AE62"/>
    <mergeCell ref="AF61:AF62"/>
    <mergeCell ref="AG61:AG62"/>
    <mergeCell ref="AH61:AH62"/>
    <mergeCell ref="W61:W62"/>
    <mergeCell ref="X61:X62"/>
    <mergeCell ref="Y61:Y62"/>
    <mergeCell ref="Z61:Z62"/>
    <mergeCell ref="AA61:AA62"/>
    <mergeCell ref="AB61:AB62"/>
    <mergeCell ref="Q61:Q62"/>
    <mergeCell ref="R61:R62"/>
    <mergeCell ref="S61:S62"/>
    <mergeCell ref="T61:T62"/>
    <mergeCell ref="U61:U62"/>
    <mergeCell ref="V61:V62"/>
    <mergeCell ref="G61:G62"/>
    <mergeCell ref="H61:H62"/>
    <mergeCell ref="I61:I62"/>
    <mergeCell ref="N61:N62"/>
    <mergeCell ref="O61:O62"/>
    <mergeCell ref="P61:P62"/>
    <mergeCell ref="AF59:AF60"/>
    <mergeCell ref="AG59:AG60"/>
    <mergeCell ref="AH59:AH60"/>
    <mergeCell ref="AI59:AI60"/>
    <mergeCell ref="AJ59:AJ60"/>
    <mergeCell ref="B61:B62"/>
    <mergeCell ref="C61:C62"/>
    <mergeCell ref="D61:D62"/>
    <mergeCell ref="E61:E62"/>
    <mergeCell ref="F61:F62"/>
    <mergeCell ref="Z59:Z60"/>
    <mergeCell ref="AA59:AA60"/>
    <mergeCell ref="AB59:AB60"/>
    <mergeCell ref="AC59:AC60"/>
    <mergeCell ref="AD59:AD60"/>
    <mergeCell ref="AE59:AE60"/>
    <mergeCell ref="T59:T60"/>
    <mergeCell ref="U59:U60"/>
    <mergeCell ref="V59:V60"/>
    <mergeCell ref="W59:W60"/>
    <mergeCell ref="X59:X60"/>
    <mergeCell ref="Y59:Y60"/>
    <mergeCell ref="N59:N60"/>
    <mergeCell ref="O59:O60"/>
    <mergeCell ref="P59:P60"/>
    <mergeCell ref="Q59:Q60"/>
    <mergeCell ref="R59:R60"/>
    <mergeCell ref="S59:S60"/>
    <mergeCell ref="AI61:AI62"/>
    <mergeCell ref="AJ61:AJ62"/>
    <mergeCell ref="B59:B60"/>
    <mergeCell ref="C59:C60"/>
    <mergeCell ref="D59:D60"/>
    <mergeCell ref="E59:E60"/>
    <mergeCell ref="F59:F60"/>
    <mergeCell ref="G59:G60"/>
    <mergeCell ref="H59:H60"/>
    <mergeCell ref="I59:I60"/>
    <mergeCell ref="Z57:Z58"/>
    <mergeCell ref="AA57:AA58"/>
    <mergeCell ref="AB57:AB58"/>
    <mergeCell ref="AC57:AC58"/>
    <mergeCell ref="AD57:AD58"/>
    <mergeCell ref="AE57:AE58"/>
    <mergeCell ref="Q57:Q58"/>
    <mergeCell ref="R57:R58"/>
    <mergeCell ref="S57:S58"/>
    <mergeCell ref="U57:U58"/>
    <mergeCell ref="V57:V58"/>
    <mergeCell ref="W57:W58"/>
    <mergeCell ref="F57:F58"/>
    <mergeCell ref="G57:G58"/>
    <mergeCell ref="H57:H58"/>
    <mergeCell ref="I57:I58"/>
    <mergeCell ref="N57:N58"/>
    <mergeCell ref="O57:O58"/>
    <mergeCell ref="AF53:AF56"/>
    <mergeCell ref="AG53:AG56"/>
    <mergeCell ref="AH53:AH58"/>
    <mergeCell ref="AI53:AI58"/>
    <mergeCell ref="AJ53:AJ58"/>
    <mergeCell ref="J54:J56"/>
    <mergeCell ref="K54:K56"/>
    <mergeCell ref="L54:L56"/>
    <mergeCell ref="M54:M56"/>
    <mergeCell ref="P57:P58"/>
    <mergeCell ref="Z53:Z56"/>
    <mergeCell ref="AA53:AA56"/>
    <mergeCell ref="AB53:AB56"/>
    <mergeCell ref="AC53:AC56"/>
    <mergeCell ref="AD53:AD56"/>
    <mergeCell ref="AE53:AE56"/>
    <mergeCell ref="T53:T58"/>
    <mergeCell ref="U53:U56"/>
    <mergeCell ref="V53:V56"/>
    <mergeCell ref="W53:W56"/>
    <mergeCell ref="X53:X56"/>
    <mergeCell ref="Y53:Y56"/>
    <mergeCell ref="X57:X58"/>
    <mergeCell ref="Y57:Y58"/>
    <mergeCell ref="N53:N56"/>
    <mergeCell ref="O53:O56"/>
    <mergeCell ref="P53:P56"/>
    <mergeCell ref="Q53:Q56"/>
    <mergeCell ref="R53:R56"/>
    <mergeCell ref="S53:S56"/>
    <mergeCell ref="AF57:AF58"/>
    <mergeCell ref="AG57:AG58"/>
    <mergeCell ref="AI51:AI52"/>
    <mergeCell ref="AJ51:AJ52"/>
    <mergeCell ref="B53:B58"/>
    <mergeCell ref="C53:C58"/>
    <mergeCell ref="D53:D58"/>
    <mergeCell ref="E53:E58"/>
    <mergeCell ref="F53:F56"/>
    <mergeCell ref="G53:G56"/>
    <mergeCell ref="H53:H56"/>
    <mergeCell ref="I53:I56"/>
    <mergeCell ref="AC51:AC52"/>
    <mergeCell ref="AD51:AD52"/>
    <mergeCell ref="AE51:AE52"/>
    <mergeCell ref="AF51:AF52"/>
    <mergeCell ref="AG51:AG52"/>
    <mergeCell ref="AH51:AH52"/>
    <mergeCell ref="W51:W52"/>
    <mergeCell ref="X51:X52"/>
    <mergeCell ref="Y51:Y52"/>
    <mergeCell ref="Z51:Z52"/>
    <mergeCell ref="AA51:AA52"/>
    <mergeCell ref="AB51:AB52"/>
    <mergeCell ref="Q51:Q52"/>
    <mergeCell ref="R51:R52"/>
    <mergeCell ref="S51:S52"/>
    <mergeCell ref="T51:T52"/>
    <mergeCell ref="U51:U52"/>
    <mergeCell ref="V51:V52"/>
    <mergeCell ref="G51:G52"/>
    <mergeCell ref="H51:H52"/>
    <mergeCell ref="I51:I52"/>
    <mergeCell ref="N51:N52"/>
    <mergeCell ref="O51:O52"/>
    <mergeCell ref="P51:P52"/>
    <mergeCell ref="AJ48:AJ50"/>
    <mergeCell ref="J49:J50"/>
    <mergeCell ref="K49:K50"/>
    <mergeCell ref="L49:L50"/>
    <mergeCell ref="M49:M50"/>
    <mergeCell ref="B51:B52"/>
    <mergeCell ref="C51:C52"/>
    <mergeCell ref="D51:D52"/>
    <mergeCell ref="E51:E52"/>
    <mergeCell ref="F51:F52"/>
    <mergeCell ref="AD48:AD50"/>
    <mergeCell ref="AE48:AE50"/>
    <mergeCell ref="AF48:AF50"/>
    <mergeCell ref="AG48:AG50"/>
    <mergeCell ref="AH48:AH50"/>
    <mergeCell ref="AI48:AI50"/>
    <mergeCell ref="X48:X50"/>
    <mergeCell ref="Y48:Y50"/>
    <mergeCell ref="Z48:Z50"/>
    <mergeCell ref="AA48:AA50"/>
    <mergeCell ref="AB48:AB50"/>
    <mergeCell ref="AC48:AC50"/>
    <mergeCell ref="R48:R50"/>
    <mergeCell ref="S48:S50"/>
    <mergeCell ref="T48:T50"/>
    <mergeCell ref="U48:U50"/>
    <mergeCell ref="V48:V50"/>
    <mergeCell ref="W48:W50"/>
    <mergeCell ref="H48:H50"/>
    <mergeCell ref="I48:I50"/>
    <mergeCell ref="N48:N50"/>
    <mergeCell ref="O48:O50"/>
    <mergeCell ref="P48:P50"/>
    <mergeCell ref="Q48:Q50"/>
    <mergeCell ref="B48:B50"/>
    <mergeCell ref="C48:C50"/>
    <mergeCell ref="D48:D50"/>
    <mergeCell ref="E48:E50"/>
    <mergeCell ref="F48:F50"/>
    <mergeCell ref="G48:G50"/>
    <mergeCell ref="X46:X47"/>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6:AJ37"/>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4:O15"/>
    <mergeCell ref="P14:P15"/>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I14:AI15"/>
    <mergeCell ref="AJ14:AJ15"/>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511C-5661-49C5-84B2-09259DCDFC8F}">
  <dimension ref="A1:AJ64"/>
  <sheetViews>
    <sheetView topLeftCell="A52" zoomScale="85" zoomScaleNormal="85" workbookViewId="0">
      <selection activeCell="G57" sqref="G57:G6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29" bestFit="1" customWidth="1"/>
  </cols>
  <sheetData>
    <row r="1" spans="1:36" x14ac:dyDescent="0.25">
      <c r="A1" s="1"/>
      <c r="B1" s="446" t="s">
        <v>40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22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85" customHeight="1" thickTop="1" x14ac:dyDescent="0.25">
      <c r="A3" s="1"/>
      <c r="B3" s="829" t="s">
        <v>0</v>
      </c>
      <c r="C3" s="822" t="s">
        <v>1</v>
      </c>
      <c r="D3" s="822" t="s">
        <v>28</v>
      </c>
      <c r="E3" s="822" t="s">
        <v>29</v>
      </c>
      <c r="F3" s="822" t="s">
        <v>30</v>
      </c>
      <c r="G3" s="822" t="s">
        <v>3</v>
      </c>
      <c r="H3" s="822" t="s">
        <v>4</v>
      </c>
      <c r="I3" s="822" t="s">
        <v>5</v>
      </c>
      <c r="J3" s="823" t="s">
        <v>6</v>
      </c>
      <c r="K3" s="823"/>
      <c r="L3" s="823"/>
      <c r="M3" s="823"/>
      <c r="N3" s="824" t="s">
        <v>47</v>
      </c>
      <c r="O3" s="822" t="s">
        <v>31</v>
      </c>
      <c r="P3" s="822" t="s">
        <v>42</v>
      </c>
      <c r="Q3" s="822" t="s">
        <v>32</v>
      </c>
      <c r="R3" s="822" t="s">
        <v>37</v>
      </c>
      <c r="S3" s="822" t="s">
        <v>33</v>
      </c>
      <c r="T3" s="822" t="s">
        <v>55</v>
      </c>
      <c r="U3" s="822" t="s">
        <v>57</v>
      </c>
      <c r="V3" s="823" t="s">
        <v>59</v>
      </c>
      <c r="W3" s="823"/>
      <c r="X3" s="823"/>
      <c r="Y3" s="823"/>
      <c r="Z3" s="823"/>
      <c r="AA3" s="823"/>
      <c r="AB3" s="822" t="s">
        <v>69</v>
      </c>
      <c r="AC3" s="824" t="s">
        <v>75</v>
      </c>
      <c r="AD3" s="826" t="s">
        <v>610</v>
      </c>
      <c r="AE3" s="827"/>
      <c r="AF3" s="828"/>
      <c r="AG3" s="824" t="s">
        <v>27</v>
      </c>
      <c r="AH3" s="824" t="s">
        <v>36</v>
      </c>
      <c r="AI3" s="822" t="s">
        <v>34</v>
      </c>
      <c r="AJ3" s="819" t="s">
        <v>35</v>
      </c>
    </row>
    <row r="4" spans="1:36" ht="169.35" customHeight="1" x14ac:dyDescent="0.25">
      <c r="A4" s="1"/>
      <c r="B4" s="830"/>
      <c r="C4" s="485"/>
      <c r="D4" s="485"/>
      <c r="E4" s="485"/>
      <c r="F4" s="485"/>
      <c r="G4" s="485"/>
      <c r="H4" s="485"/>
      <c r="I4" s="485"/>
      <c r="J4" s="184" t="s">
        <v>7</v>
      </c>
      <c r="K4" s="184" t="s">
        <v>8</v>
      </c>
      <c r="L4" s="184" t="s">
        <v>9</v>
      </c>
      <c r="M4" s="184" t="s">
        <v>10</v>
      </c>
      <c r="N4" s="825"/>
      <c r="O4" s="485"/>
      <c r="P4" s="485"/>
      <c r="Q4" s="485"/>
      <c r="R4" s="485"/>
      <c r="S4" s="485"/>
      <c r="T4" s="485"/>
      <c r="U4" s="485"/>
      <c r="V4" s="184" t="s">
        <v>611</v>
      </c>
      <c r="W4" s="184" t="s">
        <v>62</v>
      </c>
      <c r="X4" s="184" t="s">
        <v>15</v>
      </c>
      <c r="Y4" s="184" t="s">
        <v>63</v>
      </c>
      <c r="Z4" s="184" t="s">
        <v>60</v>
      </c>
      <c r="AA4" s="184" t="s">
        <v>25</v>
      </c>
      <c r="AB4" s="485"/>
      <c r="AC4" s="825"/>
      <c r="AD4" s="184" t="s">
        <v>16</v>
      </c>
      <c r="AE4" s="184" t="s">
        <v>17</v>
      </c>
      <c r="AF4" s="184" t="s">
        <v>26</v>
      </c>
      <c r="AG4" s="825"/>
      <c r="AH4" s="825"/>
      <c r="AI4" s="485"/>
      <c r="AJ4" s="820"/>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25">
      <c r="A6" s="1"/>
      <c r="B6" s="186" t="s">
        <v>49</v>
      </c>
      <c r="C6" s="187" t="s">
        <v>18</v>
      </c>
      <c r="D6" s="161" t="s">
        <v>50</v>
      </c>
      <c r="E6" s="161" t="s">
        <v>51</v>
      </c>
      <c r="F6" s="187" t="s">
        <v>2</v>
      </c>
      <c r="G6" s="187" t="s">
        <v>612</v>
      </c>
      <c r="H6" s="161" t="s">
        <v>19</v>
      </c>
      <c r="I6" s="161" t="s">
        <v>613</v>
      </c>
      <c r="J6" s="161" t="s">
        <v>12</v>
      </c>
      <c r="K6" s="161" t="s">
        <v>11</v>
      </c>
      <c r="L6" s="161" t="s">
        <v>13</v>
      </c>
      <c r="M6" s="161" t="s">
        <v>14</v>
      </c>
      <c r="N6" s="161" t="s">
        <v>48</v>
      </c>
      <c r="O6" s="161" t="s">
        <v>54</v>
      </c>
      <c r="P6" s="161" t="s">
        <v>43</v>
      </c>
      <c r="Q6" s="161" t="s">
        <v>44</v>
      </c>
      <c r="R6" s="161" t="s">
        <v>45</v>
      </c>
      <c r="S6" s="161" t="s">
        <v>46</v>
      </c>
      <c r="T6" s="161" t="s">
        <v>614</v>
      </c>
      <c r="U6" s="161" t="s">
        <v>58</v>
      </c>
      <c r="V6" s="161" t="s">
        <v>64</v>
      </c>
      <c r="W6" s="161" t="s">
        <v>65</v>
      </c>
      <c r="X6" s="161" t="s">
        <v>615</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 customHeight="1" x14ac:dyDescent="0.25">
      <c r="A7" s="9"/>
      <c r="B7" s="799" t="s">
        <v>130</v>
      </c>
      <c r="C7" s="767" t="s">
        <v>165</v>
      </c>
      <c r="D7" s="767" t="s">
        <v>131</v>
      </c>
      <c r="E7" s="581" t="s">
        <v>132</v>
      </c>
      <c r="F7" s="581" t="s">
        <v>308</v>
      </c>
      <c r="G7" s="767" t="s">
        <v>133</v>
      </c>
      <c r="H7" s="746" t="s">
        <v>134</v>
      </c>
      <c r="I7" s="746" t="s">
        <v>134</v>
      </c>
      <c r="J7" s="190" t="s">
        <v>771</v>
      </c>
      <c r="K7" s="191" t="s">
        <v>135</v>
      </c>
      <c r="L7" s="189" t="s">
        <v>142</v>
      </c>
      <c r="M7" s="189" t="s">
        <v>150</v>
      </c>
      <c r="N7" s="581" t="s">
        <v>147</v>
      </c>
      <c r="O7" s="581" t="s">
        <v>309</v>
      </c>
      <c r="P7" s="581" t="s">
        <v>162</v>
      </c>
      <c r="Q7" s="581" t="s">
        <v>89</v>
      </c>
      <c r="R7" s="581" t="s">
        <v>90</v>
      </c>
      <c r="S7" s="581" t="s">
        <v>91</v>
      </c>
      <c r="T7" s="739">
        <f>U7+U11</f>
        <v>0</v>
      </c>
      <c r="U7" s="739">
        <v>0</v>
      </c>
      <c r="V7" s="737">
        <v>0</v>
      </c>
      <c r="W7" s="739">
        <v>0</v>
      </c>
      <c r="X7" s="737">
        <v>0</v>
      </c>
      <c r="Y7" s="739">
        <v>0</v>
      </c>
      <c r="Z7" s="741">
        <v>0</v>
      </c>
      <c r="AA7" s="743">
        <v>0</v>
      </c>
      <c r="AB7" s="741">
        <v>0</v>
      </c>
      <c r="AC7" s="581" t="s">
        <v>148</v>
      </c>
      <c r="AD7" s="740">
        <f>T7</f>
        <v>0</v>
      </c>
      <c r="AE7" s="581"/>
      <c r="AF7" s="734"/>
      <c r="AG7" s="816"/>
      <c r="AH7" s="795" t="s">
        <v>125</v>
      </c>
      <c r="AI7" s="795" t="s">
        <v>126</v>
      </c>
      <c r="AJ7" s="773" t="s">
        <v>502</v>
      </c>
    </row>
    <row r="8" spans="1:36" s="104" customFormat="1" ht="25.5" x14ac:dyDescent="0.25">
      <c r="A8" s="9"/>
      <c r="B8" s="800"/>
      <c r="C8" s="793"/>
      <c r="D8" s="793"/>
      <c r="E8" s="582"/>
      <c r="F8" s="582"/>
      <c r="G8" s="793"/>
      <c r="H8" s="747"/>
      <c r="I8" s="747"/>
      <c r="J8" s="194" t="s">
        <v>137</v>
      </c>
      <c r="K8" s="195" t="s">
        <v>136</v>
      </c>
      <c r="L8" s="193" t="s">
        <v>115</v>
      </c>
      <c r="M8" s="193" t="s">
        <v>310</v>
      </c>
      <c r="N8" s="582"/>
      <c r="O8" s="582"/>
      <c r="P8" s="582"/>
      <c r="Q8" s="582"/>
      <c r="R8" s="582"/>
      <c r="S8" s="582"/>
      <c r="T8" s="740"/>
      <c r="U8" s="740"/>
      <c r="V8" s="738"/>
      <c r="W8" s="740"/>
      <c r="X8" s="738"/>
      <c r="Y8" s="740"/>
      <c r="Z8" s="742"/>
      <c r="AA8" s="744"/>
      <c r="AB8" s="742"/>
      <c r="AC8" s="582"/>
      <c r="AD8" s="582"/>
      <c r="AE8" s="582"/>
      <c r="AF8" s="735"/>
      <c r="AG8" s="817"/>
      <c r="AH8" s="748"/>
      <c r="AI8" s="748"/>
      <c r="AJ8" s="792"/>
    </row>
    <row r="9" spans="1:36" s="104" customFormat="1" ht="38.25" x14ac:dyDescent="0.25">
      <c r="A9" s="9"/>
      <c r="B9" s="800"/>
      <c r="C9" s="793"/>
      <c r="D9" s="793"/>
      <c r="E9" s="582"/>
      <c r="F9" s="582"/>
      <c r="G9" s="793"/>
      <c r="H9" s="747"/>
      <c r="I9" s="747"/>
      <c r="J9" s="194" t="s">
        <v>139</v>
      </c>
      <c r="K9" s="194" t="s">
        <v>138</v>
      </c>
      <c r="L9" s="193" t="s">
        <v>143</v>
      </c>
      <c r="M9" s="193" t="s">
        <v>150</v>
      </c>
      <c r="N9" s="582"/>
      <c r="O9" s="582"/>
      <c r="P9" s="582"/>
      <c r="Q9" s="582"/>
      <c r="R9" s="582"/>
      <c r="S9" s="582"/>
      <c r="T9" s="740"/>
      <c r="U9" s="740"/>
      <c r="V9" s="738"/>
      <c r="W9" s="740"/>
      <c r="X9" s="738"/>
      <c r="Y9" s="740"/>
      <c r="Z9" s="742"/>
      <c r="AA9" s="744"/>
      <c r="AB9" s="742"/>
      <c r="AC9" s="582"/>
      <c r="AD9" s="582"/>
      <c r="AE9" s="582"/>
      <c r="AF9" s="735"/>
      <c r="AG9" s="817"/>
      <c r="AH9" s="748"/>
      <c r="AI9" s="748"/>
      <c r="AJ9" s="792"/>
    </row>
    <row r="10" spans="1:36" s="104" customFormat="1" ht="63.95" customHeight="1" thickBot="1" x14ac:dyDescent="0.3">
      <c r="A10" s="9"/>
      <c r="B10" s="800"/>
      <c r="C10" s="793"/>
      <c r="D10" s="793"/>
      <c r="E10" s="582"/>
      <c r="F10" s="582"/>
      <c r="G10" s="793"/>
      <c r="H10" s="747"/>
      <c r="I10" s="747"/>
      <c r="J10" s="194" t="s">
        <v>141</v>
      </c>
      <c r="K10" s="194" t="s">
        <v>140</v>
      </c>
      <c r="L10" s="196" t="s">
        <v>144</v>
      </c>
      <c r="M10" s="193" t="s">
        <v>151</v>
      </c>
      <c r="N10" s="582"/>
      <c r="O10" s="582"/>
      <c r="P10" s="582"/>
      <c r="Q10" s="582"/>
      <c r="R10" s="582"/>
      <c r="S10" s="582"/>
      <c r="T10" s="740"/>
      <c r="U10" s="740"/>
      <c r="V10" s="738"/>
      <c r="W10" s="740"/>
      <c r="X10" s="738"/>
      <c r="Y10" s="740"/>
      <c r="Z10" s="742"/>
      <c r="AA10" s="744"/>
      <c r="AB10" s="742"/>
      <c r="AC10" s="582"/>
      <c r="AD10" s="583"/>
      <c r="AE10" s="582"/>
      <c r="AF10" s="735"/>
      <c r="AG10" s="817"/>
      <c r="AH10" s="748"/>
      <c r="AI10" s="748"/>
      <c r="AJ10" s="792"/>
    </row>
    <row r="11" spans="1:36" s="104" customFormat="1" ht="48.6" customHeight="1" x14ac:dyDescent="0.25">
      <c r="B11" s="800"/>
      <c r="C11" s="793"/>
      <c r="D11" s="793"/>
      <c r="E11" s="582"/>
      <c r="F11" s="582" t="s">
        <v>311</v>
      </c>
      <c r="G11" s="793"/>
      <c r="H11" s="747" t="s">
        <v>134</v>
      </c>
      <c r="I11" s="747" t="s">
        <v>134</v>
      </c>
      <c r="J11" s="190" t="s">
        <v>771</v>
      </c>
      <c r="K11" s="194" t="s">
        <v>135</v>
      </c>
      <c r="L11" s="193" t="s">
        <v>142</v>
      </c>
      <c r="M11" s="192" t="s">
        <v>160</v>
      </c>
      <c r="N11" s="582" t="s">
        <v>147</v>
      </c>
      <c r="O11" s="582" t="s">
        <v>159</v>
      </c>
      <c r="P11" s="582" t="s">
        <v>162</v>
      </c>
      <c r="Q11" s="582" t="s">
        <v>89</v>
      </c>
      <c r="R11" s="582" t="s">
        <v>90</v>
      </c>
      <c r="S11" s="582" t="s">
        <v>91</v>
      </c>
      <c r="T11" s="740"/>
      <c r="U11" s="740">
        <v>0</v>
      </c>
      <c r="V11" s="738">
        <v>0</v>
      </c>
      <c r="W11" s="740">
        <v>0</v>
      </c>
      <c r="X11" s="738">
        <v>0</v>
      </c>
      <c r="Y11" s="740">
        <v>0</v>
      </c>
      <c r="Z11" s="742">
        <v>0</v>
      </c>
      <c r="AA11" s="744">
        <v>0</v>
      </c>
      <c r="AB11" s="742">
        <v>0</v>
      </c>
      <c r="AC11" s="582" t="s">
        <v>148</v>
      </c>
      <c r="AD11" s="740">
        <f t="shared" ref="AD11" si="0">T11</f>
        <v>0</v>
      </c>
      <c r="AE11" s="582"/>
      <c r="AF11" s="735"/>
      <c r="AG11" s="817"/>
      <c r="AH11" s="748"/>
      <c r="AI11" s="748"/>
      <c r="AJ11" s="792"/>
    </row>
    <row r="12" spans="1:36" s="104" customFormat="1" ht="43.5" customHeight="1" x14ac:dyDescent="0.25">
      <c r="B12" s="800"/>
      <c r="C12" s="793"/>
      <c r="D12" s="793"/>
      <c r="E12" s="582"/>
      <c r="F12" s="582"/>
      <c r="G12" s="793"/>
      <c r="H12" s="747"/>
      <c r="I12" s="747"/>
      <c r="J12" s="194" t="s">
        <v>137</v>
      </c>
      <c r="K12" s="195" t="s">
        <v>136</v>
      </c>
      <c r="L12" s="193" t="s">
        <v>115</v>
      </c>
      <c r="M12" s="193" t="s">
        <v>312</v>
      </c>
      <c r="N12" s="582"/>
      <c r="O12" s="582"/>
      <c r="P12" s="582"/>
      <c r="Q12" s="582"/>
      <c r="R12" s="582"/>
      <c r="S12" s="582"/>
      <c r="T12" s="740"/>
      <c r="U12" s="740"/>
      <c r="V12" s="738"/>
      <c r="W12" s="740"/>
      <c r="X12" s="738"/>
      <c r="Y12" s="740"/>
      <c r="Z12" s="742"/>
      <c r="AA12" s="744"/>
      <c r="AB12" s="742"/>
      <c r="AC12" s="582"/>
      <c r="AD12" s="582"/>
      <c r="AE12" s="582"/>
      <c r="AF12" s="735"/>
      <c r="AG12" s="817"/>
      <c r="AH12" s="748"/>
      <c r="AI12" s="748"/>
      <c r="AJ12" s="792"/>
    </row>
    <row r="13" spans="1:36" s="104" customFormat="1" ht="47.1" customHeight="1" x14ac:dyDescent="0.25">
      <c r="B13" s="800"/>
      <c r="C13" s="793"/>
      <c r="D13" s="793"/>
      <c r="E13" s="582"/>
      <c r="F13" s="582"/>
      <c r="G13" s="793"/>
      <c r="H13" s="747"/>
      <c r="I13" s="747"/>
      <c r="J13" s="194" t="s">
        <v>139</v>
      </c>
      <c r="K13" s="194" t="s">
        <v>138</v>
      </c>
      <c r="L13" s="193" t="s">
        <v>143</v>
      </c>
      <c r="M13" s="193" t="s">
        <v>160</v>
      </c>
      <c r="N13" s="582"/>
      <c r="O13" s="582"/>
      <c r="P13" s="582"/>
      <c r="Q13" s="582"/>
      <c r="R13" s="582"/>
      <c r="S13" s="582"/>
      <c r="T13" s="740"/>
      <c r="U13" s="740"/>
      <c r="V13" s="738"/>
      <c r="W13" s="740"/>
      <c r="X13" s="738"/>
      <c r="Y13" s="740"/>
      <c r="Z13" s="742"/>
      <c r="AA13" s="744"/>
      <c r="AB13" s="742"/>
      <c r="AC13" s="582"/>
      <c r="AD13" s="582"/>
      <c r="AE13" s="582"/>
      <c r="AF13" s="735"/>
      <c r="AG13" s="817"/>
      <c r="AH13" s="748"/>
      <c r="AI13" s="748"/>
      <c r="AJ13" s="792"/>
    </row>
    <row r="14" spans="1:36" s="104" customFormat="1" ht="56.1" customHeight="1" thickBot="1" x14ac:dyDescent="0.3">
      <c r="B14" s="821"/>
      <c r="C14" s="768"/>
      <c r="D14" s="768"/>
      <c r="E14" s="583"/>
      <c r="F14" s="583"/>
      <c r="G14" s="768"/>
      <c r="H14" s="764"/>
      <c r="I14" s="764"/>
      <c r="J14" s="199" t="s">
        <v>141</v>
      </c>
      <c r="K14" s="199" t="s">
        <v>140</v>
      </c>
      <c r="L14" s="200" t="s">
        <v>144</v>
      </c>
      <c r="M14" s="197" t="s">
        <v>161</v>
      </c>
      <c r="N14" s="583"/>
      <c r="O14" s="583"/>
      <c r="P14" s="583"/>
      <c r="Q14" s="583"/>
      <c r="R14" s="583"/>
      <c r="S14" s="583"/>
      <c r="T14" s="761"/>
      <c r="U14" s="761"/>
      <c r="V14" s="745"/>
      <c r="W14" s="761"/>
      <c r="X14" s="745"/>
      <c r="Y14" s="761"/>
      <c r="Z14" s="759"/>
      <c r="AA14" s="758"/>
      <c r="AB14" s="759"/>
      <c r="AC14" s="583"/>
      <c r="AD14" s="583"/>
      <c r="AE14" s="583"/>
      <c r="AF14" s="760"/>
      <c r="AG14" s="818"/>
      <c r="AH14" s="749"/>
      <c r="AI14" s="749"/>
      <c r="AJ14" s="774"/>
    </row>
    <row r="15" spans="1:36" s="104" customFormat="1" ht="44.1" customHeight="1" x14ac:dyDescent="0.25">
      <c r="A15" s="9"/>
      <c r="B15" s="808" t="s">
        <v>149</v>
      </c>
      <c r="C15" s="755" t="s">
        <v>166</v>
      </c>
      <c r="D15" s="755" t="s">
        <v>131</v>
      </c>
      <c r="E15" s="593" t="s">
        <v>132</v>
      </c>
      <c r="F15" s="594" t="s">
        <v>313</v>
      </c>
      <c r="G15" s="755" t="s">
        <v>133</v>
      </c>
      <c r="H15" s="805" t="s">
        <v>134</v>
      </c>
      <c r="I15" s="805" t="s">
        <v>134</v>
      </c>
      <c r="J15" s="190" t="s">
        <v>771</v>
      </c>
      <c r="K15" s="201" t="s">
        <v>135</v>
      </c>
      <c r="L15" s="202" t="s">
        <v>142</v>
      </c>
      <c r="M15" s="203" t="s">
        <v>150</v>
      </c>
      <c r="N15" s="596" t="s">
        <v>147</v>
      </c>
      <c r="O15" s="596" t="s">
        <v>114</v>
      </c>
      <c r="P15" s="594" t="s">
        <v>162</v>
      </c>
      <c r="Q15" s="594" t="s">
        <v>89</v>
      </c>
      <c r="R15" s="594" t="s">
        <v>90</v>
      </c>
      <c r="S15" s="594" t="s">
        <v>91</v>
      </c>
      <c r="T15" s="811">
        <f>U15+U19</f>
        <v>459000</v>
      </c>
      <c r="U15" s="784">
        <f>V15+Y15</f>
        <v>119000</v>
      </c>
      <c r="V15" s="813">
        <v>70000</v>
      </c>
      <c r="W15" s="784">
        <v>0</v>
      </c>
      <c r="X15" s="813">
        <v>0</v>
      </c>
      <c r="Y15" s="784">
        <v>49000</v>
      </c>
      <c r="Z15" s="810">
        <v>0</v>
      </c>
      <c r="AA15" s="815">
        <v>0</v>
      </c>
      <c r="AB15" s="810">
        <v>21000</v>
      </c>
      <c r="AC15" s="596" t="s">
        <v>148</v>
      </c>
      <c r="AD15" s="740">
        <f>U15</f>
        <v>119000</v>
      </c>
      <c r="AE15" s="596"/>
      <c r="AF15" s="806"/>
      <c r="AG15" s="596"/>
      <c r="AH15" s="807" t="s">
        <v>173</v>
      </c>
      <c r="AI15" s="807" t="s">
        <v>174</v>
      </c>
      <c r="AJ15" s="803">
        <v>45488</v>
      </c>
    </row>
    <row r="16" spans="1:36" s="104" customFormat="1" ht="45.95" customHeight="1" x14ac:dyDescent="0.25">
      <c r="A16" s="9"/>
      <c r="B16" s="809"/>
      <c r="C16" s="756"/>
      <c r="D16" s="756"/>
      <c r="E16" s="594"/>
      <c r="F16" s="594"/>
      <c r="G16" s="756"/>
      <c r="H16" s="805"/>
      <c r="I16" s="805"/>
      <c r="J16" s="194" t="s">
        <v>137</v>
      </c>
      <c r="K16" s="195" t="s">
        <v>136</v>
      </c>
      <c r="L16" s="193" t="s">
        <v>115</v>
      </c>
      <c r="M16" s="192" t="s">
        <v>314</v>
      </c>
      <c r="N16" s="582"/>
      <c r="O16" s="582"/>
      <c r="P16" s="594"/>
      <c r="Q16" s="594"/>
      <c r="R16" s="594"/>
      <c r="S16" s="594"/>
      <c r="T16" s="812"/>
      <c r="U16" s="740"/>
      <c r="V16" s="738"/>
      <c r="W16" s="740"/>
      <c r="X16" s="738"/>
      <c r="Y16" s="740"/>
      <c r="Z16" s="742"/>
      <c r="AA16" s="744"/>
      <c r="AB16" s="742"/>
      <c r="AC16" s="582"/>
      <c r="AD16" s="582"/>
      <c r="AE16" s="582"/>
      <c r="AF16" s="735"/>
      <c r="AG16" s="582"/>
      <c r="AH16" s="778"/>
      <c r="AI16" s="778"/>
      <c r="AJ16" s="804"/>
    </row>
    <row r="17" spans="1:36" s="104" customFormat="1" ht="47.1" customHeight="1" x14ac:dyDescent="0.25">
      <c r="A17" s="9"/>
      <c r="B17" s="809"/>
      <c r="C17" s="756"/>
      <c r="D17" s="756"/>
      <c r="E17" s="594"/>
      <c r="F17" s="594"/>
      <c r="G17" s="756"/>
      <c r="H17" s="805"/>
      <c r="I17" s="805"/>
      <c r="J17" s="194" t="s">
        <v>139</v>
      </c>
      <c r="K17" s="194" t="s">
        <v>138</v>
      </c>
      <c r="L17" s="193" t="s">
        <v>143</v>
      </c>
      <c r="M17" s="192" t="s">
        <v>150</v>
      </c>
      <c r="N17" s="582"/>
      <c r="O17" s="582"/>
      <c r="P17" s="594"/>
      <c r="Q17" s="594"/>
      <c r="R17" s="594"/>
      <c r="S17" s="594"/>
      <c r="T17" s="812"/>
      <c r="U17" s="740"/>
      <c r="V17" s="738"/>
      <c r="W17" s="740"/>
      <c r="X17" s="738"/>
      <c r="Y17" s="740"/>
      <c r="Z17" s="742"/>
      <c r="AA17" s="744"/>
      <c r="AB17" s="742"/>
      <c r="AC17" s="582"/>
      <c r="AD17" s="582"/>
      <c r="AE17" s="582"/>
      <c r="AF17" s="735"/>
      <c r="AG17" s="582"/>
      <c r="AH17" s="778"/>
      <c r="AI17" s="778"/>
      <c r="AJ17" s="804"/>
    </row>
    <row r="18" spans="1:36" s="104" customFormat="1" ht="59.45" customHeight="1" thickBot="1" x14ac:dyDescent="0.3">
      <c r="A18" s="9"/>
      <c r="B18" s="809"/>
      <c r="C18" s="756"/>
      <c r="D18" s="756"/>
      <c r="E18" s="594"/>
      <c r="F18" s="596"/>
      <c r="G18" s="756"/>
      <c r="H18" s="814"/>
      <c r="I18" s="814"/>
      <c r="J18" s="194" t="s">
        <v>141</v>
      </c>
      <c r="K18" s="194" t="s">
        <v>140</v>
      </c>
      <c r="L18" s="196" t="s">
        <v>144</v>
      </c>
      <c r="M18" s="192" t="s">
        <v>151</v>
      </c>
      <c r="N18" s="582"/>
      <c r="O18" s="582"/>
      <c r="P18" s="596"/>
      <c r="Q18" s="596"/>
      <c r="R18" s="596"/>
      <c r="S18" s="596"/>
      <c r="T18" s="812"/>
      <c r="U18" s="740"/>
      <c r="V18" s="738"/>
      <c r="W18" s="740"/>
      <c r="X18" s="738"/>
      <c r="Y18" s="740"/>
      <c r="Z18" s="742"/>
      <c r="AA18" s="744"/>
      <c r="AB18" s="742"/>
      <c r="AC18" s="582"/>
      <c r="AD18" s="583"/>
      <c r="AE18" s="582"/>
      <c r="AF18" s="735"/>
      <c r="AG18" s="582"/>
      <c r="AH18" s="778"/>
      <c r="AI18" s="778"/>
      <c r="AJ18" s="804"/>
    </row>
    <row r="19" spans="1:36" s="104" customFormat="1" ht="51.95" customHeight="1" x14ac:dyDescent="0.25">
      <c r="A19" s="9"/>
      <c r="B19" s="809"/>
      <c r="C19" s="756"/>
      <c r="D19" s="756"/>
      <c r="E19" s="594"/>
      <c r="F19" s="600" t="s">
        <v>315</v>
      </c>
      <c r="G19" s="756"/>
      <c r="H19" s="794" t="s">
        <v>134</v>
      </c>
      <c r="I19" s="794" t="s">
        <v>134</v>
      </c>
      <c r="J19" s="190" t="s">
        <v>771</v>
      </c>
      <c r="K19" s="194" t="s">
        <v>135</v>
      </c>
      <c r="L19" s="193" t="s">
        <v>142</v>
      </c>
      <c r="M19" s="192" t="s">
        <v>150</v>
      </c>
      <c r="N19" s="582" t="s">
        <v>147</v>
      </c>
      <c r="O19" s="582" t="s">
        <v>503</v>
      </c>
      <c r="P19" s="600" t="s">
        <v>162</v>
      </c>
      <c r="Q19" s="600" t="s">
        <v>89</v>
      </c>
      <c r="R19" s="600" t="s">
        <v>90</v>
      </c>
      <c r="S19" s="600" t="s">
        <v>91</v>
      </c>
      <c r="T19" s="812"/>
      <c r="U19" s="784">
        <f t="shared" ref="U19" si="1">V19+Y19</f>
        <v>340000</v>
      </c>
      <c r="V19" s="738">
        <v>200000</v>
      </c>
      <c r="W19" s="740">
        <v>0</v>
      </c>
      <c r="X19" s="738">
        <v>0</v>
      </c>
      <c r="Y19" s="740">
        <v>140000</v>
      </c>
      <c r="Z19" s="742">
        <v>0</v>
      </c>
      <c r="AA19" s="744">
        <v>0</v>
      </c>
      <c r="AB19" s="742">
        <v>60000</v>
      </c>
      <c r="AC19" s="582" t="s">
        <v>148</v>
      </c>
      <c r="AD19" s="740">
        <f>U19</f>
        <v>340000</v>
      </c>
      <c r="AE19" s="582"/>
      <c r="AF19" s="735"/>
      <c r="AG19" s="582"/>
      <c r="AH19" s="778"/>
      <c r="AI19" s="778"/>
      <c r="AJ19" s="804"/>
    </row>
    <row r="20" spans="1:36" s="104" customFormat="1" ht="41.1" customHeight="1" x14ac:dyDescent="0.25">
      <c r="A20" s="14"/>
      <c r="B20" s="809"/>
      <c r="C20" s="756"/>
      <c r="D20" s="756"/>
      <c r="E20" s="594"/>
      <c r="F20" s="594"/>
      <c r="G20" s="756"/>
      <c r="H20" s="805"/>
      <c r="I20" s="805"/>
      <c r="J20" s="194" t="s">
        <v>137</v>
      </c>
      <c r="K20" s="195" t="s">
        <v>136</v>
      </c>
      <c r="L20" s="193" t="s">
        <v>115</v>
      </c>
      <c r="M20" s="192" t="s">
        <v>504</v>
      </c>
      <c r="N20" s="582"/>
      <c r="O20" s="582"/>
      <c r="P20" s="594"/>
      <c r="Q20" s="594"/>
      <c r="R20" s="594"/>
      <c r="S20" s="594"/>
      <c r="T20" s="812"/>
      <c r="U20" s="740"/>
      <c r="V20" s="738"/>
      <c r="W20" s="740"/>
      <c r="X20" s="738"/>
      <c r="Y20" s="740"/>
      <c r="Z20" s="742"/>
      <c r="AA20" s="744"/>
      <c r="AB20" s="742"/>
      <c r="AC20" s="582"/>
      <c r="AD20" s="582"/>
      <c r="AE20" s="582"/>
      <c r="AF20" s="735"/>
      <c r="AG20" s="582"/>
      <c r="AH20" s="778"/>
      <c r="AI20" s="778"/>
      <c r="AJ20" s="804"/>
    </row>
    <row r="21" spans="1:36" s="104" customFormat="1" ht="45.95" customHeight="1" x14ac:dyDescent="0.25">
      <c r="A21" s="9"/>
      <c r="B21" s="809"/>
      <c r="C21" s="756"/>
      <c r="D21" s="756"/>
      <c r="E21" s="594"/>
      <c r="F21" s="594"/>
      <c r="G21" s="756"/>
      <c r="H21" s="805"/>
      <c r="I21" s="805"/>
      <c r="J21" s="194" t="s">
        <v>139</v>
      </c>
      <c r="K21" s="194" t="s">
        <v>138</v>
      </c>
      <c r="L21" s="193" t="s">
        <v>143</v>
      </c>
      <c r="M21" s="192" t="s">
        <v>150</v>
      </c>
      <c r="N21" s="582"/>
      <c r="O21" s="582"/>
      <c r="P21" s="594"/>
      <c r="Q21" s="594"/>
      <c r="R21" s="594"/>
      <c r="S21" s="594"/>
      <c r="T21" s="812"/>
      <c r="U21" s="740"/>
      <c r="V21" s="738"/>
      <c r="W21" s="740"/>
      <c r="X21" s="738"/>
      <c r="Y21" s="740"/>
      <c r="Z21" s="742"/>
      <c r="AA21" s="744"/>
      <c r="AB21" s="742"/>
      <c r="AC21" s="582"/>
      <c r="AD21" s="582"/>
      <c r="AE21" s="582"/>
      <c r="AF21" s="735"/>
      <c r="AG21" s="582"/>
      <c r="AH21" s="778"/>
      <c r="AI21" s="778"/>
      <c r="AJ21" s="804"/>
    </row>
    <row r="22" spans="1:36" s="104" customFormat="1" ht="51.75" thickBot="1" x14ac:dyDescent="0.3">
      <c r="A22" s="9"/>
      <c r="B22" s="809"/>
      <c r="C22" s="756"/>
      <c r="D22" s="756"/>
      <c r="E22" s="594"/>
      <c r="F22" s="594"/>
      <c r="G22" s="756"/>
      <c r="H22" s="805"/>
      <c r="I22" s="805"/>
      <c r="J22" s="205" t="s">
        <v>141</v>
      </c>
      <c r="K22" s="205" t="s">
        <v>140</v>
      </c>
      <c r="L22" s="206" t="s">
        <v>144</v>
      </c>
      <c r="M22" s="207" t="s">
        <v>153</v>
      </c>
      <c r="N22" s="600"/>
      <c r="O22" s="600"/>
      <c r="P22" s="594"/>
      <c r="Q22" s="594"/>
      <c r="R22" s="594"/>
      <c r="S22" s="594"/>
      <c r="T22" s="812"/>
      <c r="U22" s="790"/>
      <c r="V22" s="789"/>
      <c r="W22" s="790"/>
      <c r="X22" s="789"/>
      <c r="Y22" s="790"/>
      <c r="Z22" s="791"/>
      <c r="AA22" s="798"/>
      <c r="AB22" s="791"/>
      <c r="AC22" s="600"/>
      <c r="AD22" s="583"/>
      <c r="AE22" s="600"/>
      <c r="AF22" s="797"/>
      <c r="AG22" s="600"/>
      <c r="AH22" s="778"/>
      <c r="AI22" s="778"/>
      <c r="AJ22" s="804"/>
    </row>
    <row r="23" spans="1:36" s="104" customFormat="1" ht="44.1" customHeight="1" x14ac:dyDescent="0.25">
      <c r="A23" s="9"/>
      <c r="B23" s="799" t="s">
        <v>152</v>
      </c>
      <c r="C23" s="767" t="s">
        <v>167</v>
      </c>
      <c r="D23" s="767" t="s">
        <v>131</v>
      </c>
      <c r="E23" s="746" t="s">
        <v>132</v>
      </c>
      <c r="F23" s="767" t="s">
        <v>316</v>
      </c>
      <c r="G23" s="767" t="s">
        <v>133</v>
      </c>
      <c r="H23" s="746" t="s">
        <v>134</v>
      </c>
      <c r="I23" s="746" t="s">
        <v>134</v>
      </c>
      <c r="J23" s="190" t="s">
        <v>771</v>
      </c>
      <c r="K23" s="191" t="s">
        <v>135</v>
      </c>
      <c r="L23" s="189" t="s">
        <v>142</v>
      </c>
      <c r="M23" s="281" t="s">
        <v>836</v>
      </c>
      <c r="N23" s="581" t="s">
        <v>147</v>
      </c>
      <c r="O23" s="767" t="s">
        <v>121</v>
      </c>
      <c r="P23" s="581" t="s">
        <v>162</v>
      </c>
      <c r="Q23" s="581" t="s">
        <v>89</v>
      </c>
      <c r="R23" s="581" t="s">
        <v>90</v>
      </c>
      <c r="S23" s="581" t="s">
        <v>91</v>
      </c>
      <c r="T23" s="737">
        <f>U23+U27</f>
        <v>850000</v>
      </c>
      <c r="U23" s="739">
        <f>V23+Y23</f>
        <v>340000</v>
      </c>
      <c r="V23" s="737">
        <v>200000</v>
      </c>
      <c r="W23" s="739">
        <v>0</v>
      </c>
      <c r="X23" s="737">
        <v>0</v>
      </c>
      <c r="Y23" s="739">
        <v>140000</v>
      </c>
      <c r="Z23" s="741">
        <v>0</v>
      </c>
      <c r="AA23" s="743">
        <v>0</v>
      </c>
      <c r="AB23" s="741">
        <v>60000</v>
      </c>
      <c r="AC23" s="581" t="s">
        <v>148</v>
      </c>
      <c r="AD23" s="740">
        <f>U23</f>
        <v>340000</v>
      </c>
      <c r="AE23" s="581"/>
      <c r="AF23" s="734"/>
      <c r="AG23" s="581"/>
      <c r="AH23" s="795" t="s">
        <v>291</v>
      </c>
      <c r="AI23" s="795" t="s">
        <v>317</v>
      </c>
      <c r="AJ23" s="773">
        <v>45761</v>
      </c>
    </row>
    <row r="24" spans="1:36" s="104" customFormat="1" ht="43.5" customHeight="1" x14ac:dyDescent="0.25">
      <c r="A24" s="9"/>
      <c r="B24" s="800"/>
      <c r="C24" s="793"/>
      <c r="D24" s="793"/>
      <c r="E24" s="747"/>
      <c r="F24" s="582"/>
      <c r="G24" s="793"/>
      <c r="H24" s="747"/>
      <c r="I24" s="747"/>
      <c r="J24" s="194" t="s">
        <v>137</v>
      </c>
      <c r="K24" s="195" t="s">
        <v>136</v>
      </c>
      <c r="L24" s="193" t="s">
        <v>115</v>
      </c>
      <c r="M24" s="282" t="s">
        <v>837</v>
      </c>
      <c r="N24" s="582"/>
      <c r="O24" s="582"/>
      <c r="P24" s="582"/>
      <c r="Q24" s="582"/>
      <c r="R24" s="582"/>
      <c r="S24" s="582"/>
      <c r="T24" s="738"/>
      <c r="U24" s="740"/>
      <c r="V24" s="738"/>
      <c r="W24" s="740"/>
      <c r="X24" s="738"/>
      <c r="Y24" s="740"/>
      <c r="Z24" s="742"/>
      <c r="AA24" s="744"/>
      <c r="AB24" s="742"/>
      <c r="AC24" s="582"/>
      <c r="AD24" s="582"/>
      <c r="AE24" s="582"/>
      <c r="AF24" s="735"/>
      <c r="AG24" s="582"/>
      <c r="AH24" s="748"/>
      <c r="AI24" s="748"/>
      <c r="AJ24" s="792"/>
    </row>
    <row r="25" spans="1:36" s="104" customFormat="1" ht="48.6" customHeight="1" x14ac:dyDescent="0.25">
      <c r="B25" s="800"/>
      <c r="C25" s="793"/>
      <c r="D25" s="793"/>
      <c r="E25" s="747"/>
      <c r="F25" s="582"/>
      <c r="G25" s="793"/>
      <c r="H25" s="747"/>
      <c r="I25" s="747"/>
      <c r="J25" s="194" t="s">
        <v>139</v>
      </c>
      <c r="K25" s="194" t="s">
        <v>138</v>
      </c>
      <c r="L25" s="193" t="s">
        <v>143</v>
      </c>
      <c r="M25" s="283" t="s">
        <v>838</v>
      </c>
      <c r="N25" s="582"/>
      <c r="O25" s="582"/>
      <c r="P25" s="582"/>
      <c r="Q25" s="582"/>
      <c r="R25" s="582"/>
      <c r="S25" s="582"/>
      <c r="T25" s="738"/>
      <c r="U25" s="740"/>
      <c r="V25" s="738"/>
      <c r="W25" s="740"/>
      <c r="X25" s="738"/>
      <c r="Y25" s="740"/>
      <c r="Z25" s="742"/>
      <c r="AA25" s="744"/>
      <c r="AB25" s="742"/>
      <c r="AC25" s="582"/>
      <c r="AD25" s="582"/>
      <c r="AE25" s="582"/>
      <c r="AF25" s="735"/>
      <c r="AG25" s="582"/>
      <c r="AH25" s="748"/>
      <c r="AI25" s="748"/>
      <c r="AJ25" s="792"/>
    </row>
    <row r="26" spans="1:36" s="104" customFormat="1" ht="51.75" thickBot="1" x14ac:dyDescent="0.3">
      <c r="B26" s="800"/>
      <c r="C26" s="793"/>
      <c r="D26" s="793"/>
      <c r="E26" s="747"/>
      <c r="F26" s="582"/>
      <c r="G26" s="793"/>
      <c r="H26" s="747"/>
      <c r="I26" s="747"/>
      <c r="J26" s="194" t="s">
        <v>141</v>
      </c>
      <c r="K26" s="194" t="s">
        <v>140</v>
      </c>
      <c r="L26" s="196" t="s">
        <v>144</v>
      </c>
      <c r="M26" s="283" t="s">
        <v>839</v>
      </c>
      <c r="N26" s="582"/>
      <c r="O26" s="582"/>
      <c r="P26" s="582"/>
      <c r="Q26" s="582"/>
      <c r="R26" s="582"/>
      <c r="S26" s="582"/>
      <c r="T26" s="738"/>
      <c r="U26" s="740"/>
      <c r="V26" s="738"/>
      <c r="W26" s="740"/>
      <c r="X26" s="738"/>
      <c r="Y26" s="740"/>
      <c r="Z26" s="742"/>
      <c r="AA26" s="744"/>
      <c r="AB26" s="742"/>
      <c r="AC26" s="582"/>
      <c r="AD26" s="583"/>
      <c r="AE26" s="582"/>
      <c r="AF26" s="735"/>
      <c r="AG26" s="582"/>
      <c r="AH26" s="748"/>
      <c r="AI26" s="748"/>
      <c r="AJ26" s="792"/>
    </row>
    <row r="27" spans="1:36" s="104" customFormat="1" ht="54.6" customHeight="1" x14ac:dyDescent="0.25">
      <c r="A27" s="9"/>
      <c r="B27" s="800"/>
      <c r="C27" s="793"/>
      <c r="D27" s="793"/>
      <c r="E27" s="747"/>
      <c r="F27" s="793" t="s">
        <v>318</v>
      </c>
      <c r="G27" s="793"/>
      <c r="H27" s="747" t="s">
        <v>134</v>
      </c>
      <c r="I27" s="747" t="s">
        <v>134</v>
      </c>
      <c r="J27" s="190" t="s">
        <v>771</v>
      </c>
      <c r="K27" s="194" t="s">
        <v>135</v>
      </c>
      <c r="L27" s="193" t="s">
        <v>142</v>
      </c>
      <c r="M27" s="192" t="s">
        <v>156</v>
      </c>
      <c r="N27" s="582" t="s">
        <v>147</v>
      </c>
      <c r="O27" s="582" t="s">
        <v>155</v>
      </c>
      <c r="P27" s="582" t="s">
        <v>162</v>
      </c>
      <c r="Q27" s="582" t="s">
        <v>89</v>
      </c>
      <c r="R27" s="582" t="s">
        <v>90</v>
      </c>
      <c r="S27" s="582" t="s">
        <v>91</v>
      </c>
      <c r="T27" s="738"/>
      <c r="U27" s="740">
        <f>V27+Y27</f>
        <v>510000</v>
      </c>
      <c r="V27" s="738">
        <v>300000</v>
      </c>
      <c r="W27" s="740">
        <v>0</v>
      </c>
      <c r="X27" s="738">
        <v>0</v>
      </c>
      <c r="Y27" s="740">
        <v>210000</v>
      </c>
      <c r="Z27" s="742">
        <v>0</v>
      </c>
      <c r="AA27" s="744">
        <v>0</v>
      </c>
      <c r="AB27" s="742">
        <v>60000</v>
      </c>
      <c r="AC27" s="582" t="s">
        <v>148</v>
      </c>
      <c r="AD27" s="740">
        <f>U27</f>
        <v>510000</v>
      </c>
      <c r="AE27" s="582"/>
      <c r="AF27" s="735"/>
      <c r="AG27" s="582"/>
      <c r="AH27" s="748"/>
      <c r="AI27" s="748"/>
      <c r="AJ27" s="792"/>
    </row>
    <row r="28" spans="1:36" s="104" customFormat="1" ht="43.5" customHeight="1" x14ac:dyDescent="0.25">
      <c r="A28" s="9"/>
      <c r="B28" s="800"/>
      <c r="C28" s="793"/>
      <c r="D28" s="793"/>
      <c r="E28" s="747"/>
      <c r="F28" s="582"/>
      <c r="G28" s="793"/>
      <c r="H28" s="747"/>
      <c r="I28" s="747"/>
      <c r="J28" s="194" t="s">
        <v>168</v>
      </c>
      <c r="K28" s="195" t="s">
        <v>136</v>
      </c>
      <c r="L28" s="193" t="s">
        <v>115</v>
      </c>
      <c r="M28" s="192" t="s">
        <v>157</v>
      </c>
      <c r="N28" s="582"/>
      <c r="O28" s="582"/>
      <c r="P28" s="582"/>
      <c r="Q28" s="582"/>
      <c r="R28" s="582"/>
      <c r="S28" s="582"/>
      <c r="T28" s="738"/>
      <c r="U28" s="740"/>
      <c r="V28" s="738"/>
      <c r="W28" s="740"/>
      <c r="X28" s="738"/>
      <c r="Y28" s="740"/>
      <c r="Z28" s="742"/>
      <c r="AA28" s="744"/>
      <c r="AB28" s="742"/>
      <c r="AC28" s="582"/>
      <c r="AD28" s="582"/>
      <c r="AE28" s="582"/>
      <c r="AF28" s="735"/>
      <c r="AG28" s="582"/>
      <c r="AH28" s="748"/>
      <c r="AI28" s="748"/>
      <c r="AJ28" s="792"/>
    </row>
    <row r="29" spans="1:36" s="104" customFormat="1" ht="53.1" customHeight="1" x14ac:dyDescent="0.25">
      <c r="A29" s="9"/>
      <c r="B29" s="800"/>
      <c r="C29" s="793"/>
      <c r="D29" s="793"/>
      <c r="E29" s="747"/>
      <c r="F29" s="582"/>
      <c r="G29" s="793"/>
      <c r="H29" s="747"/>
      <c r="I29" s="747"/>
      <c r="J29" s="194" t="s">
        <v>139</v>
      </c>
      <c r="K29" s="194" t="s">
        <v>138</v>
      </c>
      <c r="L29" s="193" t="s">
        <v>143</v>
      </c>
      <c r="M29" s="193" t="s">
        <v>156</v>
      </c>
      <c r="N29" s="582"/>
      <c r="O29" s="582"/>
      <c r="P29" s="582"/>
      <c r="Q29" s="582"/>
      <c r="R29" s="582"/>
      <c r="S29" s="582"/>
      <c r="T29" s="738"/>
      <c r="U29" s="740"/>
      <c r="V29" s="738"/>
      <c r="W29" s="740"/>
      <c r="X29" s="738"/>
      <c r="Y29" s="740"/>
      <c r="Z29" s="742"/>
      <c r="AA29" s="744"/>
      <c r="AB29" s="742"/>
      <c r="AC29" s="582"/>
      <c r="AD29" s="582"/>
      <c r="AE29" s="582"/>
      <c r="AF29" s="735"/>
      <c r="AG29" s="582"/>
      <c r="AH29" s="748"/>
      <c r="AI29" s="748"/>
      <c r="AJ29" s="792"/>
    </row>
    <row r="30" spans="1:36" s="104" customFormat="1" ht="61.5" customHeight="1" thickBot="1" x14ac:dyDescent="0.3">
      <c r="A30" s="9"/>
      <c r="B30" s="801"/>
      <c r="C30" s="802"/>
      <c r="D30" s="802"/>
      <c r="E30" s="794"/>
      <c r="F30" s="600"/>
      <c r="G30" s="802"/>
      <c r="H30" s="794"/>
      <c r="I30" s="794"/>
      <c r="J30" s="205" t="s">
        <v>141</v>
      </c>
      <c r="K30" s="205" t="s">
        <v>140</v>
      </c>
      <c r="L30" s="206" t="s">
        <v>144</v>
      </c>
      <c r="M30" s="204" t="s">
        <v>158</v>
      </c>
      <c r="N30" s="600"/>
      <c r="O30" s="600"/>
      <c r="P30" s="600"/>
      <c r="Q30" s="600"/>
      <c r="R30" s="600"/>
      <c r="S30" s="600"/>
      <c r="T30" s="789"/>
      <c r="U30" s="790"/>
      <c r="V30" s="789"/>
      <c r="W30" s="790"/>
      <c r="X30" s="789"/>
      <c r="Y30" s="790"/>
      <c r="Z30" s="791"/>
      <c r="AA30" s="798"/>
      <c r="AB30" s="791"/>
      <c r="AC30" s="600"/>
      <c r="AD30" s="583"/>
      <c r="AE30" s="600"/>
      <c r="AF30" s="797"/>
      <c r="AG30" s="600"/>
      <c r="AH30" s="796"/>
      <c r="AI30" s="796"/>
      <c r="AJ30" s="780"/>
    </row>
    <row r="31" spans="1:36" s="104" customFormat="1" ht="47.1" customHeight="1" x14ac:dyDescent="0.25">
      <c r="A31" s="9"/>
      <c r="B31" s="752" t="s">
        <v>505</v>
      </c>
      <c r="C31" s="755" t="s">
        <v>320</v>
      </c>
      <c r="D31" s="755" t="s">
        <v>131</v>
      </c>
      <c r="E31" s="593" t="s">
        <v>132</v>
      </c>
      <c r="F31" s="581" t="s">
        <v>308</v>
      </c>
      <c r="G31" s="755" t="s">
        <v>133</v>
      </c>
      <c r="H31" s="746" t="s">
        <v>134</v>
      </c>
      <c r="I31" s="746" t="s">
        <v>134</v>
      </c>
      <c r="J31" s="190" t="s">
        <v>771</v>
      </c>
      <c r="K31" s="191" t="s">
        <v>135</v>
      </c>
      <c r="L31" s="189" t="s">
        <v>142</v>
      </c>
      <c r="M31" s="189" t="s">
        <v>150</v>
      </c>
      <c r="N31" s="581" t="s">
        <v>147</v>
      </c>
      <c r="O31" s="581" t="s">
        <v>309</v>
      </c>
      <c r="P31" s="581" t="s">
        <v>162</v>
      </c>
      <c r="Q31" s="581" t="s">
        <v>89</v>
      </c>
      <c r="R31" s="581" t="s">
        <v>90</v>
      </c>
      <c r="S31" s="581" t="s">
        <v>91</v>
      </c>
      <c r="T31" s="765">
        <f>U31</f>
        <v>272000</v>
      </c>
      <c r="U31" s="739">
        <f>V31+Y31</f>
        <v>272000</v>
      </c>
      <c r="V31" s="737">
        <v>160000</v>
      </c>
      <c r="W31" s="739">
        <v>0</v>
      </c>
      <c r="X31" s="737">
        <v>0</v>
      </c>
      <c r="Y31" s="739">
        <v>112000</v>
      </c>
      <c r="Z31" s="741">
        <v>0</v>
      </c>
      <c r="AA31" s="743">
        <v>0</v>
      </c>
      <c r="AB31" s="741">
        <v>48000</v>
      </c>
      <c r="AC31" s="581" t="s">
        <v>148</v>
      </c>
      <c r="AD31" s="740">
        <f>U31</f>
        <v>272000</v>
      </c>
      <c r="AE31" s="581"/>
      <c r="AF31" s="734"/>
      <c r="AG31" s="581"/>
      <c r="AH31" s="787" t="s">
        <v>820</v>
      </c>
      <c r="AI31" s="787" t="s">
        <v>821</v>
      </c>
      <c r="AJ31" s="785">
        <v>45614</v>
      </c>
    </row>
    <row r="32" spans="1:36" s="104" customFormat="1" ht="25.5" x14ac:dyDescent="0.25">
      <c r="A32" s="9"/>
      <c r="B32" s="753"/>
      <c r="C32" s="756"/>
      <c r="D32" s="756"/>
      <c r="E32" s="594"/>
      <c r="F32" s="582"/>
      <c r="G32" s="756"/>
      <c r="H32" s="747"/>
      <c r="I32" s="747"/>
      <c r="J32" s="194" t="s">
        <v>137</v>
      </c>
      <c r="K32" s="195" t="s">
        <v>136</v>
      </c>
      <c r="L32" s="193" t="s">
        <v>115</v>
      </c>
      <c r="M32" s="193" t="s">
        <v>616</v>
      </c>
      <c r="N32" s="582"/>
      <c r="O32" s="582"/>
      <c r="P32" s="582"/>
      <c r="Q32" s="582"/>
      <c r="R32" s="582"/>
      <c r="S32" s="582"/>
      <c r="T32" s="783"/>
      <c r="U32" s="740"/>
      <c r="V32" s="738"/>
      <c r="W32" s="740"/>
      <c r="X32" s="738"/>
      <c r="Y32" s="740"/>
      <c r="Z32" s="742"/>
      <c r="AA32" s="744"/>
      <c r="AB32" s="742"/>
      <c r="AC32" s="582"/>
      <c r="AD32" s="582"/>
      <c r="AE32" s="582"/>
      <c r="AF32" s="735"/>
      <c r="AG32" s="582"/>
      <c r="AH32" s="778"/>
      <c r="AI32" s="778"/>
      <c r="AJ32" s="781"/>
    </row>
    <row r="33" spans="1:36" s="104" customFormat="1" ht="38.25" x14ac:dyDescent="0.25">
      <c r="A33" s="9"/>
      <c r="B33" s="753"/>
      <c r="C33" s="756"/>
      <c r="D33" s="756"/>
      <c r="E33" s="594"/>
      <c r="F33" s="582"/>
      <c r="G33" s="756"/>
      <c r="H33" s="747"/>
      <c r="I33" s="747"/>
      <c r="J33" s="194" t="s">
        <v>139</v>
      </c>
      <c r="K33" s="194" t="s">
        <v>138</v>
      </c>
      <c r="L33" s="193" t="s">
        <v>143</v>
      </c>
      <c r="M33" s="193" t="s">
        <v>150</v>
      </c>
      <c r="N33" s="582"/>
      <c r="O33" s="582"/>
      <c r="P33" s="582"/>
      <c r="Q33" s="582"/>
      <c r="R33" s="582"/>
      <c r="S33" s="582"/>
      <c r="T33" s="783"/>
      <c r="U33" s="740"/>
      <c r="V33" s="738"/>
      <c r="W33" s="740"/>
      <c r="X33" s="738"/>
      <c r="Y33" s="740"/>
      <c r="Z33" s="742"/>
      <c r="AA33" s="744"/>
      <c r="AB33" s="742"/>
      <c r="AC33" s="582"/>
      <c r="AD33" s="582"/>
      <c r="AE33" s="582"/>
      <c r="AF33" s="735"/>
      <c r="AG33" s="582"/>
      <c r="AH33" s="778"/>
      <c r="AI33" s="778"/>
      <c r="AJ33" s="781"/>
    </row>
    <row r="34" spans="1:36" s="104" customFormat="1" ht="63.95" customHeight="1" thickBot="1" x14ac:dyDescent="0.3">
      <c r="A34" s="9"/>
      <c r="B34" s="754"/>
      <c r="C34" s="757"/>
      <c r="D34" s="757"/>
      <c r="E34" s="596"/>
      <c r="F34" s="582"/>
      <c r="G34" s="757"/>
      <c r="H34" s="747"/>
      <c r="I34" s="747"/>
      <c r="J34" s="194" t="s">
        <v>141</v>
      </c>
      <c r="K34" s="194" t="s">
        <v>140</v>
      </c>
      <c r="L34" s="196" t="s">
        <v>144</v>
      </c>
      <c r="M34" s="193" t="s">
        <v>151</v>
      </c>
      <c r="N34" s="582"/>
      <c r="O34" s="582"/>
      <c r="P34" s="582"/>
      <c r="Q34" s="582"/>
      <c r="R34" s="582"/>
      <c r="S34" s="582"/>
      <c r="T34" s="784"/>
      <c r="U34" s="740"/>
      <c r="V34" s="738"/>
      <c r="W34" s="740"/>
      <c r="X34" s="738"/>
      <c r="Y34" s="740"/>
      <c r="Z34" s="742"/>
      <c r="AA34" s="744"/>
      <c r="AB34" s="742"/>
      <c r="AC34" s="582"/>
      <c r="AD34" s="583"/>
      <c r="AE34" s="582"/>
      <c r="AF34" s="735"/>
      <c r="AG34" s="582"/>
      <c r="AH34" s="788"/>
      <c r="AI34" s="788"/>
      <c r="AJ34" s="786"/>
    </row>
    <row r="35" spans="1:36" s="104" customFormat="1" ht="48.6" customHeight="1" x14ac:dyDescent="0.25">
      <c r="B35" s="752" t="s">
        <v>506</v>
      </c>
      <c r="C35" s="755" t="s">
        <v>507</v>
      </c>
      <c r="D35" s="755" t="s">
        <v>131</v>
      </c>
      <c r="E35" s="593" t="s">
        <v>132</v>
      </c>
      <c r="F35" s="582" t="s">
        <v>311</v>
      </c>
      <c r="G35" s="755" t="s">
        <v>133</v>
      </c>
      <c r="H35" s="747" t="s">
        <v>134</v>
      </c>
      <c r="I35" s="747" t="s">
        <v>134</v>
      </c>
      <c r="J35" s="190" t="s">
        <v>771</v>
      </c>
      <c r="K35" s="194" t="s">
        <v>135</v>
      </c>
      <c r="L35" s="193" t="s">
        <v>142</v>
      </c>
      <c r="M35" s="192" t="s">
        <v>156</v>
      </c>
      <c r="N35" s="582" t="s">
        <v>147</v>
      </c>
      <c r="O35" s="582" t="s">
        <v>159</v>
      </c>
      <c r="P35" s="582" t="s">
        <v>162</v>
      </c>
      <c r="Q35" s="582" t="s">
        <v>89</v>
      </c>
      <c r="R35" s="582" t="s">
        <v>90</v>
      </c>
      <c r="S35" s="582" t="s">
        <v>91</v>
      </c>
      <c r="T35" s="765">
        <f>U35</f>
        <v>1194783.3700000001</v>
      </c>
      <c r="U35" s="740">
        <f>V35+Y35</f>
        <v>1194783.3700000001</v>
      </c>
      <c r="V35" s="738">
        <v>796522.25</v>
      </c>
      <c r="W35" s="740">
        <v>0</v>
      </c>
      <c r="X35" s="738">
        <v>0</v>
      </c>
      <c r="Y35" s="740">
        <v>398261.12</v>
      </c>
      <c r="Z35" s="742">
        <v>0</v>
      </c>
      <c r="AA35" s="744">
        <v>0</v>
      </c>
      <c r="AB35" s="742">
        <v>398261.13</v>
      </c>
      <c r="AC35" s="582" t="s">
        <v>148</v>
      </c>
      <c r="AD35" s="740">
        <f>U35</f>
        <v>1194783.3700000001</v>
      </c>
      <c r="AE35" s="582"/>
      <c r="AF35" s="735"/>
      <c r="AG35" s="582"/>
      <c r="AH35" s="777" t="s">
        <v>821</v>
      </c>
      <c r="AI35" s="777" t="s">
        <v>822</v>
      </c>
      <c r="AJ35" s="780">
        <v>45670</v>
      </c>
    </row>
    <row r="36" spans="1:36" s="104" customFormat="1" ht="43.5" customHeight="1" x14ac:dyDescent="0.25">
      <c r="B36" s="753"/>
      <c r="C36" s="756"/>
      <c r="D36" s="756"/>
      <c r="E36" s="594"/>
      <c r="F36" s="582"/>
      <c r="G36" s="756"/>
      <c r="H36" s="747"/>
      <c r="I36" s="747"/>
      <c r="J36" s="194" t="s">
        <v>137</v>
      </c>
      <c r="K36" s="195" t="s">
        <v>136</v>
      </c>
      <c r="L36" s="193" t="s">
        <v>115</v>
      </c>
      <c r="M36" s="193" t="s">
        <v>823</v>
      </c>
      <c r="N36" s="582"/>
      <c r="O36" s="582"/>
      <c r="P36" s="582"/>
      <c r="Q36" s="582"/>
      <c r="R36" s="582"/>
      <c r="S36" s="582"/>
      <c r="T36" s="783"/>
      <c r="U36" s="740"/>
      <c r="V36" s="738"/>
      <c r="W36" s="740"/>
      <c r="X36" s="738"/>
      <c r="Y36" s="740"/>
      <c r="Z36" s="742"/>
      <c r="AA36" s="744"/>
      <c r="AB36" s="742"/>
      <c r="AC36" s="582"/>
      <c r="AD36" s="582"/>
      <c r="AE36" s="582"/>
      <c r="AF36" s="735"/>
      <c r="AG36" s="582"/>
      <c r="AH36" s="778"/>
      <c r="AI36" s="778"/>
      <c r="AJ36" s="781"/>
    </row>
    <row r="37" spans="1:36" s="104" customFormat="1" ht="47.1" customHeight="1" x14ac:dyDescent="0.25">
      <c r="B37" s="753"/>
      <c r="C37" s="756"/>
      <c r="D37" s="756"/>
      <c r="E37" s="594"/>
      <c r="F37" s="582"/>
      <c r="G37" s="756"/>
      <c r="H37" s="747"/>
      <c r="I37" s="747"/>
      <c r="J37" s="194" t="s">
        <v>139</v>
      </c>
      <c r="K37" s="194" t="s">
        <v>138</v>
      </c>
      <c r="L37" s="193" t="s">
        <v>143</v>
      </c>
      <c r="M37" s="193" t="s">
        <v>156</v>
      </c>
      <c r="N37" s="582"/>
      <c r="O37" s="582"/>
      <c r="P37" s="582"/>
      <c r="Q37" s="582"/>
      <c r="R37" s="582"/>
      <c r="S37" s="582"/>
      <c r="T37" s="783"/>
      <c r="U37" s="740"/>
      <c r="V37" s="738"/>
      <c r="W37" s="740"/>
      <c r="X37" s="738"/>
      <c r="Y37" s="740"/>
      <c r="Z37" s="742"/>
      <c r="AA37" s="744"/>
      <c r="AB37" s="742"/>
      <c r="AC37" s="582"/>
      <c r="AD37" s="582"/>
      <c r="AE37" s="582"/>
      <c r="AF37" s="735"/>
      <c r="AG37" s="582"/>
      <c r="AH37" s="778"/>
      <c r="AI37" s="778"/>
      <c r="AJ37" s="781"/>
    </row>
    <row r="38" spans="1:36" s="104" customFormat="1" ht="56.1" customHeight="1" thickBot="1" x14ac:dyDescent="0.3">
      <c r="B38" s="754"/>
      <c r="C38" s="757"/>
      <c r="D38" s="757"/>
      <c r="E38" s="596"/>
      <c r="F38" s="583"/>
      <c r="G38" s="757"/>
      <c r="H38" s="764"/>
      <c r="I38" s="764"/>
      <c r="J38" s="199" t="s">
        <v>141</v>
      </c>
      <c r="K38" s="199" t="s">
        <v>140</v>
      </c>
      <c r="L38" s="200" t="s">
        <v>144</v>
      </c>
      <c r="M38" s="197" t="s">
        <v>617</v>
      </c>
      <c r="N38" s="583"/>
      <c r="O38" s="583"/>
      <c r="P38" s="583"/>
      <c r="Q38" s="583"/>
      <c r="R38" s="583"/>
      <c r="S38" s="583"/>
      <c r="T38" s="784"/>
      <c r="U38" s="761"/>
      <c r="V38" s="745"/>
      <c r="W38" s="761"/>
      <c r="X38" s="745"/>
      <c r="Y38" s="761"/>
      <c r="Z38" s="759"/>
      <c r="AA38" s="758"/>
      <c r="AB38" s="759"/>
      <c r="AC38" s="583"/>
      <c r="AD38" s="583"/>
      <c r="AE38" s="583"/>
      <c r="AF38" s="760"/>
      <c r="AG38" s="583"/>
      <c r="AH38" s="779"/>
      <c r="AI38" s="779"/>
      <c r="AJ38" s="782"/>
    </row>
    <row r="39" spans="1:36" s="208" customFormat="1" ht="38.25" x14ac:dyDescent="0.25">
      <c r="B39" s="775" t="s">
        <v>618</v>
      </c>
      <c r="C39" s="771" t="s">
        <v>619</v>
      </c>
      <c r="D39" s="771" t="s">
        <v>620</v>
      </c>
      <c r="E39" s="771" t="s">
        <v>621</v>
      </c>
      <c r="F39" s="581" t="s">
        <v>622</v>
      </c>
      <c r="G39" s="581" t="s">
        <v>623</v>
      </c>
      <c r="H39" s="581" t="s">
        <v>83</v>
      </c>
      <c r="I39" s="581" t="s">
        <v>83</v>
      </c>
      <c r="J39" s="190" t="s">
        <v>624</v>
      </c>
      <c r="K39" s="190" t="s">
        <v>625</v>
      </c>
      <c r="L39" s="189" t="s">
        <v>531</v>
      </c>
      <c r="M39" s="188" t="s">
        <v>626</v>
      </c>
      <c r="N39" s="581" t="s">
        <v>147</v>
      </c>
      <c r="O39" s="767" t="s">
        <v>114</v>
      </c>
      <c r="P39" s="581" t="s">
        <v>162</v>
      </c>
      <c r="Q39" s="581" t="s">
        <v>89</v>
      </c>
      <c r="R39" s="581" t="s">
        <v>90</v>
      </c>
      <c r="S39" s="581" t="s">
        <v>170</v>
      </c>
      <c r="T39" s="739">
        <f>U39</f>
        <v>2134649.2000000002</v>
      </c>
      <c r="U39" s="739">
        <f>+V39+Y39</f>
        <v>2134649.2000000002</v>
      </c>
      <c r="V39" s="739">
        <v>1255676</v>
      </c>
      <c r="W39" s="739">
        <v>0</v>
      </c>
      <c r="X39" s="739">
        <v>0</v>
      </c>
      <c r="Y39" s="739">
        <v>878973.2</v>
      </c>
      <c r="Z39" s="739">
        <v>0</v>
      </c>
      <c r="AA39" s="739">
        <v>0</v>
      </c>
      <c r="AB39" s="737">
        <v>376702.8</v>
      </c>
      <c r="AC39" s="739" t="s">
        <v>92</v>
      </c>
      <c r="AD39" s="739">
        <f>U39</f>
        <v>2134649.2000000002</v>
      </c>
      <c r="AE39" s="739"/>
      <c r="AF39" s="739"/>
      <c r="AG39" s="739"/>
      <c r="AH39" s="765" t="s">
        <v>422</v>
      </c>
      <c r="AI39" s="765" t="s">
        <v>466</v>
      </c>
      <c r="AJ39" s="773"/>
    </row>
    <row r="40" spans="1:36" s="208" customFormat="1" ht="58.5" customHeight="1" thickBot="1" x14ac:dyDescent="0.3">
      <c r="B40" s="776"/>
      <c r="C40" s="772"/>
      <c r="D40" s="772"/>
      <c r="E40" s="772"/>
      <c r="F40" s="583"/>
      <c r="G40" s="583"/>
      <c r="H40" s="583"/>
      <c r="I40" s="583"/>
      <c r="J40" s="209" t="s">
        <v>627</v>
      </c>
      <c r="K40" s="209" t="s">
        <v>628</v>
      </c>
      <c r="L40" s="197" t="s">
        <v>243</v>
      </c>
      <c r="M40" s="198" t="s">
        <v>629</v>
      </c>
      <c r="N40" s="583"/>
      <c r="O40" s="768"/>
      <c r="P40" s="583"/>
      <c r="Q40" s="583"/>
      <c r="R40" s="583"/>
      <c r="S40" s="583"/>
      <c r="T40" s="761"/>
      <c r="U40" s="761"/>
      <c r="V40" s="761"/>
      <c r="W40" s="761"/>
      <c r="X40" s="761"/>
      <c r="Y40" s="761"/>
      <c r="Z40" s="761"/>
      <c r="AA40" s="761"/>
      <c r="AB40" s="745"/>
      <c r="AC40" s="761"/>
      <c r="AD40" s="761"/>
      <c r="AE40" s="761"/>
      <c r="AF40" s="761"/>
      <c r="AG40" s="761"/>
      <c r="AH40" s="766"/>
      <c r="AI40" s="766"/>
      <c r="AJ40" s="774"/>
    </row>
    <row r="41" spans="1:36" s="208" customFormat="1" ht="39" thickBot="1" x14ac:dyDescent="0.3">
      <c r="B41" s="775" t="s">
        <v>630</v>
      </c>
      <c r="C41" s="771" t="s">
        <v>619</v>
      </c>
      <c r="D41" s="771" t="s">
        <v>620</v>
      </c>
      <c r="E41" s="771" t="s">
        <v>621</v>
      </c>
      <c r="F41" s="581" t="s">
        <v>631</v>
      </c>
      <c r="G41" s="581" t="s">
        <v>623</v>
      </c>
      <c r="H41" s="581" t="s">
        <v>83</v>
      </c>
      <c r="I41" s="581" t="s">
        <v>83</v>
      </c>
      <c r="J41" s="190" t="s">
        <v>624</v>
      </c>
      <c r="K41" s="190" t="s">
        <v>625</v>
      </c>
      <c r="L41" s="189" t="s">
        <v>531</v>
      </c>
      <c r="M41" s="188" t="s">
        <v>632</v>
      </c>
      <c r="N41" s="581" t="s">
        <v>147</v>
      </c>
      <c r="O41" s="767" t="s">
        <v>121</v>
      </c>
      <c r="P41" s="581" t="s">
        <v>162</v>
      </c>
      <c r="Q41" s="581" t="s">
        <v>89</v>
      </c>
      <c r="R41" s="581" t="s">
        <v>90</v>
      </c>
      <c r="S41" s="581" t="s">
        <v>170</v>
      </c>
      <c r="T41" s="739">
        <f>U41</f>
        <v>340000</v>
      </c>
      <c r="U41" s="739">
        <f>+V41+Y41</f>
        <v>340000</v>
      </c>
      <c r="V41" s="739">
        <v>200000</v>
      </c>
      <c r="W41" s="739">
        <v>0</v>
      </c>
      <c r="X41" s="739">
        <v>0</v>
      </c>
      <c r="Y41" s="739">
        <v>140000</v>
      </c>
      <c r="Z41" s="739">
        <v>0</v>
      </c>
      <c r="AA41" s="739">
        <v>0</v>
      </c>
      <c r="AB41" s="737">
        <v>60000</v>
      </c>
      <c r="AC41" s="739" t="s">
        <v>92</v>
      </c>
      <c r="AD41" s="739">
        <f>U41</f>
        <v>340000</v>
      </c>
      <c r="AE41" s="739"/>
      <c r="AF41" s="739"/>
      <c r="AG41" s="739"/>
      <c r="AH41" s="765" t="s">
        <v>772</v>
      </c>
      <c r="AI41" s="765" t="s">
        <v>773</v>
      </c>
      <c r="AJ41" s="762"/>
    </row>
    <row r="42" spans="1:36" s="208" customFormat="1" ht="58.5" customHeight="1" thickBot="1" x14ac:dyDescent="0.3">
      <c r="B42" s="776"/>
      <c r="C42" s="772"/>
      <c r="D42" s="772"/>
      <c r="E42" s="772"/>
      <c r="F42" s="583"/>
      <c r="G42" s="583"/>
      <c r="H42" s="583"/>
      <c r="I42" s="583"/>
      <c r="J42" s="209" t="s">
        <v>627</v>
      </c>
      <c r="K42" s="209" t="s">
        <v>628</v>
      </c>
      <c r="L42" s="197" t="s">
        <v>243</v>
      </c>
      <c r="M42" s="188" t="s">
        <v>632</v>
      </c>
      <c r="N42" s="583"/>
      <c r="O42" s="768"/>
      <c r="P42" s="583"/>
      <c r="Q42" s="583"/>
      <c r="R42" s="583"/>
      <c r="S42" s="583"/>
      <c r="T42" s="761"/>
      <c r="U42" s="761"/>
      <c r="V42" s="761"/>
      <c r="W42" s="761"/>
      <c r="X42" s="761"/>
      <c r="Y42" s="761"/>
      <c r="Z42" s="761"/>
      <c r="AA42" s="761"/>
      <c r="AB42" s="745"/>
      <c r="AC42" s="761"/>
      <c r="AD42" s="761"/>
      <c r="AE42" s="761"/>
      <c r="AF42" s="761"/>
      <c r="AG42" s="761"/>
      <c r="AH42" s="766"/>
      <c r="AI42" s="766"/>
      <c r="AJ42" s="763"/>
    </row>
    <row r="43" spans="1:36" s="210" customFormat="1" ht="39" thickBot="1" x14ac:dyDescent="0.3">
      <c r="B43" s="769" t="s">
        <v>633</v>
      </c>
      <c r="C43" s="771" t="s">
        <v>619</v>
      </c>
      <c r="D43" s="771" t="s">
        <v>620</v>
      </c>
      <c r="E43" s="771" t="s">
        <v>621</v>
      </c>
      <c r="F43" s="581" t="s">
        <v>634</v>
      </c>
      <c r="G43" s="581" t="s">
        <v>623</v>
      </c>
      <c r="H43" s="581" t="s">
        <v>83</v>
      </c>
      <c r="I43" s="581" t="s">
        <v>83</v>
      </c>
      <c r="J43" s="190" t="s">
        <v>624</v>
      </c>
      <c r="K43" s="190" t="s">
        <v>625</v>
      </c>
      <c r="L43" s="189" t="s">
        <v>531</v>
      </c>
      <c r="M43" s="188" t="s">
        <v>635</v>
      </c>
      <c r="N43" s="581" t="s">
        <v>147</v>
      </c>
      <c r="O43" s="767" t="s">
        <v>118</v>
      </c>
      <c r="P43" s="581" t="s">
        <v>162</v>
      </c>
      <c r="Q43" s="581" t="s">
        <v>89</v>
      </c>
      <c r="R43" s="581" t="s">
        <v>90</v>
      </c>
      <c r="S43" s="581" t="s">
        <v>170</v>
      </c>
      <c r="T43" s="739">
        <f>U43</f>
        <v>164900</v>
      </c>
      <c r="U43" s="739">
        <f>+V43+Y43</f>
        <v>164900</v>
      </c>
      <c r="V43" s="739">
        <v>97000</v>
      </c>
      <c r="W43" s="739">
        <v>0</v>
      </c>
      <c r="X43" s="739">
        <v>0</v>
      </c>
      <c r="Y43" s="739">
        <v>67900</v>
      </c>
      <c r="Z43" s="739">
        <v>0</v>
      </c>
      <c r="AA43" s="739">
        <v>0</v>
      </c>
      <c r="AB43" s="737">
        <v>29100</v>
      </c>
      <c r="AC43" s="739" t="s">
        <v>92</v>
      </c>
      <c r="AD43" s="739">
        <f>U43</f>
        <v>164900</v>
      </c>
      <c r="AE43" s="739"/>
      <c r="AF43" s="739"/>
      <c r="AG43" s="739"/>
      <c r="AH43" s="765" t="s">
        <v>636</v>
      </c>
      <c r="AI43" s="765" t="s">
        <v>637</v>
      </c>
      <c r="AJ43" s="762">
        <v>45761</v>
      </c>
    </row>
    <row r="44" spans="1:36" s="210" customFormat="1" ht="58.5" customHeight="1" thickBot="1" x14ac:dyDescent="0.3">
      <c r="B44" s="770"/>
      <c r="C44" s="772"/>
      <c r="D44" s="772"/>
      <c r="E44" s="772"/>
      <c r="F44" s="583"/>
      <c r="G44" s="583"/>
      <c r="H44" s="583"/>
      <c r="I44" s="583"/>
      <c r="J44" s="209" t="s">
        <v>627</v>
      </c>
      <c r="K44" s="209" t="s">
        <v>628</v>
      </c>
      <c r="L44" s="197" t="s">
        <v>243</v>
      </c>
      <c r="M44" s="188" t="s">
        <v>635</v>
      </c>
      <c r="N44" s="583"/>
      <c r="O44" s="768"/>
      <c r="P44" s="583"/>
      <c r="Q44" s="583"/>
      <c r="R44" s="583"/>
      <c r="S44" s="583"/>
      <c r="T44" s="761"/>
      <c r="U44" s="761"/>
      <c r="V44" s="761"/>
      <c r="W44" s="761"/>
      <c r="X44" s="761"/>
      <c r="Y44" s="761"/>
      <c r="Z44" s="761"/>
      <c r="AA44" s="761"/>
      <c r="AB44" s="745"/>
      <c r="AC44" s="761"/>
      <c r="AD44" s="761"/>
      <c r="AE44" s="761"/>
      <c r="AF44" s="761"/>
      <c r="AG44" s="761"/>
      <c r="AH44" s="766"/>
      <c r="AI44" s="766"/>
      <c r="AJ44" s="763"/>
    </row>
    <row r="45" spans="1:36" s="208" customFormat="1" ht="51.75" thickBot="1" x14ac:dyDescent="0.3">
      <c r="B45" s="769" t="s">
        <v>638</v>
      </c>
      <c r="C45" s="771" t="s">
        <v>619</v>
      </c>
      <c r="D45" s="771" t="s">
        <v>620</v>
      </c>
      <c r="E45" s="771" t="s">
        <v>621</v>
      </c>
      <c r="F45" s="581" t="s">
        <v>639</v>
      </c>
      <c r="G45" s="581" t="s">
        <v>623</v>
      </c>
      <c r="H45" s="581" t="s">
        <v>83</v>
      </c>
      <c r="I45" s="581" t="s">
        <v>83</v>
      </c>
      <c r="J45" s="190" t="s">
        <v>624</v>
      </c>
      <c r="K45" s="190" t="s">
        <v>625</v>
      </c>
      <c r="L45" s="189" t="s">
        <v>531</v>
      </c>
      <c r="M45" s="188" t="s">
        <v>824</v>
      </c>
      <c r="N45" s="581" t="s">
        <v>147</v>
      </c>
      <c r="O45" s="767" t="s">
        <v>102</v>
      </c>
      <c r="P45" s="581" t="s">
        <v>162</v>
      </c>
      <c r="Q45" s="581" t="s">
        <v>89</v>
      </c>
      <c r="R45" s="581" t="s">
        <v>90</v>
      </c>
      <c r="S45" s="581" t="s">
        <v>170</v>
      </c>
      <c r="T45" s="739">
        <f>U45</f>
        <v>884000.85</v>
      </c>
      <c r="U45" s="739">
        <f>+V45+Y45</f>
        <v>884000.85</v>
      </c>
      <c r="V45" s="739">
        <v>520000.5</v>
      </c>
      <c r="W45" s="739">
        <v>0</v>
      </c>
      <c r="X45" s="739">
        <v>0</v>
      </c>
      <c r="Y45" s="739">
        <v>364000.35</v>
      </c>
      <c r="Z45" s="739">
        <v>0</v>
      </c>
      <c r="AA45" s="739">
        <v>0</v>
      </c>
      <c r="AB45" s="737">
        <v>156000.15</v>
      </c>
      <c r="AC45" s="739" t="s">
        <v>92</v>
      </c>
      <c r="AD45" s="739">
        <f>U45</f>
        <v>884000.85</v>
      </c>
      <c r="AE45" s="739"/>
      <c r="AF45" s="739"/>
      <c r="AG45" s="739"/>
      <c r="AH45" s="765" t="s">
        <v>840</v>
      </c>
      <c r="AI45" s="765" t="s">
        <v>491</v>
      </c>
      <c r="AJ45" s="762"/>
    </row>
    <row r="46" spans="1:36" s="208" customFormat="1" ht="58.5" customHeight="1" thickBot="1" x14ac:dyDescent="0.3">
      <c r="B46" s="770"/>
      <c r="C46" s="772"/>
      <c r="D46" s="772"/>
      <c r="E46" s="772"/>
      <c r="F46" s="583"/>
      <c r="G46" s="583"/>
      <c r="H46" s="583"/>
      <c r="I46" s="583"/>
      <c r="J46" s="209" t="s">
        <v>627</v>
      </c>
      <c r="K46" s="209" t="s">
        <v>628</v>
      </c>
      <c r="L46" s="197" t="s">
        <v>243</v>
      </c>
      <c r="M46" s="188" t="s">
        <v>824</v>
      </c>
      <c r="N46" s="583"/>
      <c r="O46" s="768"/>
      <c r="P46" s="583"/>
      <c r="Q46" s="583"/>
      <c r="R46" s="583"/>
      <c r="S46" s="583"/>
      <c r="T46" s="761"/>
      <c r="U46" s="761"/>
      <c r="V46" s="761"/>
      <c r="W46" s="761"/>
      <c r="X46" s="761"/>
      <c r="Y46" s="761"/>
      <c r="Z46" s="761"/>
      <c r="AA46" s="761"/>
      <c r="AB46" s="745"/>
      <c r="AC46" s="761"/>
      <c r="AD46" s="761"/>
      <c r="AE46" s="761"/>
      <c r="AF46" s="761"/>
      <c r="AG46" s="761"/>
      <c r="AH46" s="766"/>
      <c r="AI46" s="766"/>
      <c r="AJ46" s="763"/>
    </row>
    <row r="47" spans="1:36" s="210" customFormat="1" ht="38.25" x14ac:dyDescent="0.25">
      <c r="B47" s="769" t="s">
        <v>640</v>
      </c>
      <c r="C47" s="771" t="s">
        <v>619</v>
      </c>
      <c r="D47" s="771" t="s">
        <v>620</v>
      </c>
      <c r="E47" s="771" t="s">
        <v>621</v>
      </c>
      <c r="F47" s="581" t="s">
        <v>641</v>
      </c>
      <c r="G47" s="581" t="s">
        <v>623</v>
      </c>
      <c r="H47" s="581" t="s">
        <v>83</v>
      </c>
      <c r="I47" s="581" t="s">
        <v>83</v>
      </c>
      <c r="J47" s="190" t="s">
        <v>624</v>
      </c>
      <c r="K47" s="190" t="s">
        <v>625</v>
      </c>
      <c r="L47" s="189" t="s">
        <v>531</v>
      </c>
      <c r="M47" s="188" t="s">
        <v>642</v>
      </c>
      <c r="N47" s="581" t="s">
        <v>147</v>
      </c>
      <c r="O47" s="767" t="s">
        <v>118</v>
      </c>
      <c r="P47" s="581" t="s">
        <v>162</v>
      </c>
      <c r="Q47" s="581" t="s">
        <v>89</v>
      </c>
      <c r="R47" s="581" t="s">
        <v>90</v>
      </c>
      <c r="S47" s="581" t="s">
        <v>170</v>
      </c>
      <c r="T47" s="739">
        <f>U47</f>
        <v>1020000</v>
      </c>
      <c r="U47" s="739">
        <f>+V47+Y47</f>
        <v>1020000</v>
      </c>
      <c r="V47" s="739">
        <v>600000</v>
      </c>
      <c r="W47" s="739">
        <v>0</v>
      </c>
      <c r="X47" s="739">
        <v>0</v>
      </c>
      <c r="Y47" s="739">
        <v>420000</v>
      </c>
      <c r="Z47" s="739">
        <v>0</v>
      </c>
      <c r="AA47" s="739">
        <v>0</v>
      </c>
      <c r="AB47" s="737">
        <v>180000</v>
      </c>
      <c r="AC47" s="739" t="s">
        <v>92</v>
      </c>
      <c r="AD47" s="739">
        <f>U47</f>
        <v>1020000</v>
      </c>
      <c r="AE47" s="739"/>
      <c r="AF47" s="739"/>
      <c r="AG47" s="739"/>
      <c r="AH47" s="765" t="s">
        <v>643</v>
      </c>
      <c r="AI47" s="765" t="s">
        <v>644</v>
      </c>
      <c r="AJ47" s="762"/>
    </row>
    <row r="48" spans="1:36" s="210" customFormat="1" ht="58.5" customHeight="1" thickBot="1" x14ac:dyDescent="0.3">
      <c r="B48" s="770"/>
      <c r="C48" s="772"/>
      <c r="D48" s="772"/>
      <c r="E48" s="772"/>
      <c r="F48" s="583"/>
      <c r="G48" s="583"/>
      <c r="H48" s="583"/>
      <c r="I48" s="583"/>
      <c r="J48" s="209" t="s">
        <v>627</v>
      </c>
      <c r="K48" s="209" t="s">
        <v>628</v>
      </c>
      <c r="L48" s="197" t="s">
        <v>243</v>
      </c>
      <c r="M48" s="198" t="s">
        <v>645</v>
      </c>
      <c r="N48" s="583"/>
      <c r="O48" s="768"/>
      <c r="P48" s="583"/>
      <c r="Q48" s="583"/>
      <c r="R48" s="583"/>
      <c r="S48" s="583"/>
      <c r="T48" s="761"/>
      <c r="U48" s="761"/>
      <c r="V48" s="761"/>
      <c r="W48" s="761"/>
      <c r="X48" s="761"/>
      <c r="Y48" s="761"/>
      <c r="Z48" s="761"/>
      <c r="AA48" s="761"/>
      <c r="AB48" s="745"/>
      <c r="AC48" s="761"/>
      <c r="AD48" s="761"/>
      <c r="AE48" s="761"/>
      <c r="AF48" s="761"/>
      <c r="AG48" s="761"/>
      <c r="AH48" s="766"/>
      <c r="AI48" s="766"/>
      <c r="AJ48" s="763"/>
    </row>
    <row r="49" spans="2:36" s="208" customFormat="1" ht="38.25" x14ac:dyDescent="0.25">
      <c r="B49" s="769" t="s">
        <v>646</v>
      </c>
      <c r="C49" s="771" t="s">
        <v>619</v>
      </c>
      <c r="D49" s="771" t="s">
        <v>620</v>
      </c>
      <c r="E49" s="771" t="s">
        <v>621</v>
      </c>
      <c r="F49" s="581" t="s">
        <v>647</v>
      </c>
      <c r="G49" s="581" t="s">
        <v>623</v>
      </c>
      <c r="H49" s="581" t="s">
        <v>83</v>
      </c>
      <c r="I49" s="581" t="s">
        <v>83</v>
      </c>
      <c r="J49" s="190" t="s">
        <v>624</v>
      </c>
      <c r="K49" s="190" t="s">
        <v>625</v>
      </c>
      <c r="L49" s="189" t="s">
        <v>531</v>
      </c>
      <c r="M49" s="188" t="s">
        <v>648</v>
      </c>
      <c r="N49" s="581" t="s">
        <v>147</v>
      </c>
      <c r="O49" s="767" t="s">
        <v>111</v>
      </c>
      <c r="P49" s="581" t="s">
        <v>162</v>
      </c>
      <c r="Q49" s="581" t="s">
        <v>89</v>
      </c>
      <c r="R49" s="581" t="s">
        <v>90</v>
      </c>
      <c r="S49" s="581" t="s">
        <v>170</v>
      </c>
      <c r="T49" s="739">
        <f>U49</f>
        <v>850000</v>
      </c>
      <c r="U49" s="739">
        <f>+V49+Y49</f>
        <v>850000</v>
      </c>
      <c r="V49" s="739">
        <v>500000</v>
      </c>
      <c r="W49" s="739">
        <v>0</v>
      </c>
      <c r="X49" s="739">
        <v>0</v>
      </c>
      <c r="Y49" s="739">
        <v>350000</v>
      </c>
      <c r="Z49" s="739">
        <v>0</v>
      </c>
      <c r="AA49" s="739">
        <v>0</v>
      </c>
      <c r="AB49" s="737">
        <v>602000</v>
      </c>
      <c r="AC49" s="739" t="s">
        <v>92</v>
      </c>
      <c r="AD49" s="739">
        <f>U49</f>
        <v>850000</v>
      </c>
      <c r="AE49" s="739"/>
      <c r="AF49" s="739"/>
      <c r="AG49" s="739"/>
      <c r="AH49" s="765" t="s">
        <v>649</v>
      </c>
      <c r="AI49" s="765" t="s">
        <v>650</v>
      </c>
      <c r="AJ49" s="762"/>
    </row>
    <row r="50" spans="2:36" s="208" customFormat="1" ht="58.5" customHeight="1" thickBot="1" x14ac:dyDescent="0.3">
      <c r="B50" s="770"/>
      <c r="C50" s="772"/>
      <c r="D50" s="772"/>
      <c r="E50" s="772"/>
      <c r="F50" s="583"/>
      <c r="G50" s="583"/>
      <c r="H50" s="583"/>
      <c r="I50" s="583"/>
      <c r="J50" s="209" t="s">
        <v>627</v>
      </c>
      <c r="K50" s="209" t="s">
        <v>628</v>
      </c>
      <c r="L50" s="197" t="s">
        <v>243</v>
      </c>
      <c r="M50" s="198" t="s">
        <v>648</v>
      </c>
      <c r="N50" s="583"/>
      <c r="O50" s="768"/>
      <c r="P50" s="583"/>
      <c r="Q50" s="583"/>
      <c r="R50" s="583"/>
      <c r="S50" s="583"/>
      <c r="T50" s="761"/>
      <c r="U50" s="761"/>
      <c r="V50" s="761"/>
      <c r="W50" s="761"/>
      <c r="X50" s="761"/>
      <c r="Y50" s="761"/>
      <c r="Z50" s="761"/>
      <c r="AA50" s="761"/>
      <c r="AB50" s="745"/>
      <c r="AC50" s="761"/>
      <c r="AD50" s="761"/>
      <c r="AE50" s="761"/>
      <c r="AF50" s="761"/>
      <c r="AG50" s="761"/>
      <c r="AH50" s="766"/>
      <c r="AI50" s="766"/>
      <c r="AJ50" s="763"/>
    </row>
    <row r="51" spans="2:36" s="210" customFormat="1" ht="38.25" x14ac:dyDescent="0.25">
      <c r="B51" s="769" t="s">
        <v>651</v>
      </c>
      <c r="C51" s="771" t="s">
        <v>619</v>
      </c>
      <c r="D51" s="771" t="s">
        <v>620</v>
      </c>
      <c r="E51" s="771" t="s">
        <v>621</v>
      </c>
      <c r="F51" s="581" t="s">
        <v>652</v>
      </c>
      <c r="G51" s="581" t="s">
        <v>623</v>
      </c>
      <c r="H51" s="581" t="s">
        <v>83</v>
      </c>
      <c r="I51" s="581" t="s">
        <v>83</v>
      </c>
      <c r="J51" s="190" t="s">
        <v>624</v>
      </c>
      <c r="K51" s="190" t="s">
        <v>625</v>
      </c>
      <c r="L51" s="189" t="s">
        <v>531</v>
      </c>
      <c r="M51" s="188" t="s">
        <v>653</v>
      </c>
      <c r="N51" s="581" t="s">
        <v>147</v>
      </c>
      <c r="O51" s="767" t="s">
        <v>118</v>
      </c>
      <c r="P51" s="581" t="s">
        <v>162</v>
      </c>
      <c r="Q51" s="581" t="s">
        <v>89</v>
      </c>
      <c r="R51" s="581" t="s">
        <v>90</v>
      </c>
      <c r="S51" s="581" t="s">
        <v>170</v>
      </c>
      <c r="T51" s="739">
        <f>U51</f>
        <v>1147500</v>
      </c>
      <c r="U51" s="739">
        <f>+V51+Y51</f>
        <v>1147500</v>
      </c>
      <c r="V51" s="739">
        <v>675000</v>
      </c>
      <c r="W51" s="739">
        <v>0</v>
      </c>
      <c r="X51" s="739">
        <v>0</v>
      </c>
      <c r="Y51" s="739">
        <v>472500</v>
      </c>
      <c r="Z51" s="739">
        <v>0</v>
      </c>
      <c r="AA51" s="739">
        <v>0</v>
      </c>
      <c r="AB51" s="737">
        <v>202500</v>
      </c>
      <c r="AC51" s="739" t="s">
        <v>92</v>
      </c>
      <c r="AD51" s="739">
        <f>U51</f>
        <v>1147500</v>
      </c>
      <c r="AE51" s="739"/>
      <c r="AF51" s="739"/>
      <c r="AG51" s="739"/>
      <c r="AH51" s="765" t="s">
        <v>649</v>
      </c>
      <c r="AI51" s="765" t="s">
        <v>650</v>
      </c>
      <c r="AJ51" s="762"/>
    </row>
    <row r="52" spans="2:36" s="210" customFormat="1" ht="58.5" customHeight="1" thickBot="1" x14ac:dyDescent="0.3">
      <c r="B52" s="770"/>
      <c r="C52" s="772"/>
      <c r="D52" s="772"/>
      <c r="E52" s="772"/>
      <c r="F52" s="583"/>
      <c r="G52" s="583"/>
      <c r="H52" s="583"/>
      <c r="I52" s="583"/>
      <c r="J52" s="209" t="s">
        <v>627</v>
      </c>
      <c r="K52" s="209" t="s">
        <v>628</v>
      </c>
      <c r="L52" s="197" t="s">
        <v>243</v>
      </c>
      <c r="M52" s="198" t="s">
        <v>654</v>
      </c>
      <c r="N52" s="583"/>
      <c r="O52" s="768"/>
      <c r="P52" s="583"/>
      <c r="Q52" s="583"/>
      <c r="R52" s="583"/>
      <c r="S52" s="583"/>
      <c r="T52" s="761"/>
      <c r="U52" s="761"/>
      <c r="V52" s="761"/>
      <c r="W52" s="761"/>
      <c r="X52" s="761"/>
      <c r="Y52" s="761"/>
      <c r="Z52" s="761"/>
      <c r="AA52" s="761"/>
      <c r="AB52" s="745"/>
      <c r="AC52" s="761"/>
      <c r="AD52" s="761"/>
      <c r="AE52" s="761"/>
      <c r="AF52" s="761"/>
      <c r="AG52" s="761"/>
      <c r="AH52" s="766"/>
      <c r="AI52" s="766"/>
      <c r="AJ52" s="763"/>
    </row>
    <row r="53" spans="2:36" s="210" customFormat="1" ht="38.25" x14ac:dyDescent="0.25">
      <c r="B53" s="769" t="s">
        <v>655</v>
      </c>
      <c r="C53" s="771" t="s">
        <v>619</v>
      </c>
      <c r="D53" s="771" t="s">
        <v>620</v>
      </c>
      <c r="E53" s="771" t="s">
        <v>621</v>
      </c>
      <c r="F53" s="581" t="s">
        <v>656</v>
      </c>
      <c r="G53" s="581" t="s">
        <v>623</v>
      </c>
      <c r="H53" s="581" t="s">
        <v>83</v>
      </c>
      <c r="I53" s="581" t="s">
        <v>83</v>
      </c>
      <c r="J53" s="190" t="s">
        <v>624</v>
      </c>
      <c r="K53" s="190" t="s">
        <v>625</v>
      </c>
      <c r="L53" s="189" t="s">
        <v>531</v>
      </c>
      <c r="M53" s="188" t="s">
        <v>657</v>
      </c>
      <c r="N53" s="581" t="s">
        <v>147</v>
      </c>
      <c r="O53" s="767" t="s">
        <v>123</v>
      </c>
      <c r="P53" s="581" t="s">
        <v>162</v>
      </c>
      <c r="Q53" s="581" t="s">
        <v>89</v>
      </c>
      <c r="R53" s="581" t="s">
        <v>90</v>
      </c>
      <c r="S53" s="581" t="s">
        <v>170</v>
      </c>
      <c r="T53" s="739">
        <f>U53</f>
        <v>2566818.58</v>
      </c>
      <c r="U53" s="739">
        <f>+V53+Y53</f>
        <v>2566818.58</v>
      </c>
      <c r="V53" s="739">
        <v>1509893.28</v>
      </c>
      <c r="W53" s="739">
        <v>0</v>
      </c>
      <c r="X53" s="739">
        <v>0</v>
      </c>
      <c r="Y53" s="739">
        <v>1056925.3</v>
      </c>
      <c r="Z53" s="739">
        <v>0</v>
      </c>
      <c r="AA53" s="739">
        <v>0</v>
      </c>
      <c r="AB53" s="737">
        <v>452967.99</v>
      </c>
      <c r="AC53" s="739" t="s">
        <v>92</v>
      </c>
      <c r="AD53" s="739">
        <f>U53</f>
        <v>2566818.58</v>
      </c>
      <c r="AE53" s="739"/>
      <c r="AF53" s="739"/>
      <c r="AG53" s="739"/>
      <c r="AH53" s="765" t="s">
        <v>649</v>
      </c>
      <c r="AI53" s="765" t="s">
        <v>650</v>
      </c>
      <c r="AJ53" s="762"/>
    </row>
    <row r="54" spans="2:36" s="210" customFormat="1" ht="58.5" customHeight="1" thickBot="1" x14ac:dyDescent="0.3">
      <c r="B54" s="770"/>
      <c r="C54" s="772"/>
      <c r="D54" s="772"/>
      <c r="E54" s="772"/>
      <c r="F54" s="583"/>
      <c r="G54" s="583"/>
      <c r="H54" s="583"/>
      <c r="I54" s="583"/>
      <c r="J54" s="209" t="s">
        <v>627</v>
      </c>
      <c r="K54" s="209" t="s">
        <v>628</v>
      </c>
      <c r="L54" s="197" t="s">
        <v>243</v>
      </c>
      <c r="M54" s="198" t="s">
        <v>658</v>
      </c>
      <c r="N54" s="583"/>
      <c r="O54" s="768"/>
      <c r="P54" s="583"/>
      <c r="Q54" s="583"/>
      <c r="R54" s="583"/>
      <c r="S54" s="583"/>
      <c r="T54" s="761"/>
      <c r="U54" s="761"/>
      <c r="V54" s="761"/>
      <c r="W54" s="761"/>
      <c r="X54" s="761"/>
      <c r="Y54" s="761"/>
      <c r="Z54" s="761"/>
      <c r="AA54" s="761"/>
      <c r="AB54" s="745"/>
      <c r="AC54" s="761"/>
      <c r="AD54" s="761"/>
      <c r="AE54" s="761"/>
      <c r="AF54" s="761"/>
      <c r="AG54" s="761"/>
      <c r="AH54" s="766"/>
      <c r="AI54" s="766"/>
      <c r="AJ54" s="763"/>
    </row>
    <row r="55" spans="2:36" s="208" customFormat="1" ht="38.25" x14ac:dyDescent="0.25">
      <c r="B55" s="769" t="s">
        <v>659</v>
      </c>
      <c r="C55" s="771" t="s">
        <v>619</v>
      </c>
      <c r="D55" s="771" t="s">
        <v>620</v>
      </c>
      <c r="E55" s="771" t="s">
        <v>621</v>
      </c>
      <c r="F55" s="581" t="s">
        <v>660</v>
      </c>
      <c r="G55" s="581" t="s">
        <v>623</v>
      </c>
      <c r="H55" s="581" t="s">
        <v>83</v>
      </c>
      <c r="I55" s="581" t="s">
        <v>83</v>
      </c>
      <c r="J55" s="190" t="s">
        <v>624</v>
      </c>
      <c r="K55" s="190" t="s">
        <v>625</v>
      </c>
      <c r="L55" s="189" t="s">
        <v>531</v>
      </c>
      <c r="M55" s="188" t="s">
        <v>661</v>
      </c>
      <c r="N55" s="581" t="s">
        <v>147</v>
      </c>
      <c r="O55" s="767" t="s">
        <v>105</v>
      </c>
      <c r="P55" s="581" t="s">
        <v>162</v>
      </c>
      <c r="Q55" s="581" t="s">
        <v>89</v>
      </c>
      <c r="R55" s="581" t="s">
        <v>90</v>
      </c>
      <c r="S55" s="581" t="s">
        <v>170</v>
      </c>
      <c r="T55" s="739">
        <f>U55</f>
        <v>3391500</v>
      </c>
      <c r="U55" s="739">
        <f>+V55+Y55</f>
        <v>3391500</v>
      </c>
      <c r="V55" s="739">
        <v>1995000</v>
      </c>
      <c r="W55" s="739">
        <v>0</v>
      </c>
      <c r="X55" s="739">
        <v>0</v>
      </c>
      <c r="Y55" s="739">
        <v>1396500</v>
      </c>
      <c r="Z55" s="739">
        <v>0</v>
      </c>
      <c r="AA55" s="739">
        <v>0</v>
      </c>
      <c r="AB55" s="737">
        <v>598500</v>
      </c>
      <c r="AC55" s="739" t="s">
        <v>92</v>
      </c>
      <c r="AD55" s="739">
        <f>U55</f>
        <v>3391500</v>
      </c>
      <c r="AE55" s="739"/>
      <c r="AF55" s="739"/>
      <c r="AG55" s="739"/>
      <c r="AH55" s="765" t="s">
        <v>662</v>
      </c>
      <c r="AI55" s="765" t="s">
        <v>663</v>
      </c>
      <c r="AJ55" s="762"/>
    </row>
    <row r="56" spans="2:36" s="208" customFormat="1" ht="58.5" customHeight="1" thickBot="1" x14ac:dyDescent="0.3">
      <c r="B56" s="770"/>
      <c r="C56" s="772"/>
      <c r="D56" s="772"/>
      <c r="E56" s="772"/>
      <c r="F56" s="583"/>
      <c r="G56" s="583"/>
      <c r="H56" s="583"/>
      <c r="I56" s="583"/>
      <c r="J56" s="209" t="s">
        <v>627</v>
      </c>
      <c r="K56" s="209" t="s">
        <v>628</v>
      </c>
      <c r="L56" s="197" t="s">
        <v>243</v>
      </c>
      <c r="M56" s="198" t="s">
        <v>661</v>
      </c>
      <c r="N56" s="583"/>
      <c r="O56" s="768"/>
      <c r="P56" s="583"/>
      <c r="Q56" s="583"/>
      <c r="R56" s="583"/>
      <c r="S56" s="583"/>
      <c r="T56" s="761"/>
      <c r="U56" s="761"/>
      <c r="V56" s="761"/>
      <c r="W56" s="761"/>
      <c r="X56" s="761"/>
      <c r="Y56" s="761"/>
      <c r="Z56" s="761"/>
      <c r="AA56" s="761"/>
      <c r="AB56" s="745"/>
      <c r="AC56" s="761"/>
      <c r="AD56" s="761"/>
      <c r="AE56" s="761"/>
      <c r="AF56" s="761"/>
      <c r="AG56" s="761"/>
      <c r="AH56" s="766"/>
      <c r="AI56" s="766"/>
      <c r="AJ56" s="763"/>
    </row>
    <row r="57" spans="2:36" s="104" customFormat="1" ht="50.45" customHeight="1" x14ac:dyDescent="0.25">
      <c r="B57" s="752" t="s">
        <v>319</v>
      </c>
      <c r="C57" s="755" t="s">
        <v>508</v>
      </c>
      <c r="D57" s="755" t="s">
        <v>131</v>
      </c>
      <c r="E57" s="593" t="s">
        <v>132</v>
      </c>
      <c r="F57" s="582" t="s">
        <v>323</v>
      </c>
      <c r="G57" s="755" t="s">
        <v>133</v>
      </c>
      <c r="H57" s="747" t="s">
        <v>134</v>
      </c>
      <c r="I57" s="747" t="s">
        <v>134</v>
      </c>
      <c r="J57" s="190" t="s">
        <v>771</v>
      </c>
      <c r="K57" s="194" t="s">
        <v>135</v>
      </c>
      <c r="L57" s="193" t="s">
        <v>142</v>
      </c>
      <c r="M57" s="192" t="s">
        <v>841</v>
      </c>
      <c r="N57" s="582" t="s">
        <v>147</v>
      </c>
      <c r="O57" s="582" t="s">
        <v>324</v>
      </c>
      <c r="P57" s="582" t="s">
        <v>162</v>
      </c>
      <c r="Q57" s="582" t="s">
        <v>89</v>
      </c>
      <c r="R57" s="582" t="s">
        <v>90</v>
      </c>
      <c r="S57" s="582" t="s">
        <v>91</v>
      </c>
      <c r="T57" s="738">
        <f>U57</f>
        <v>1276938</v>
      </c>
      <c r="U57" s="740">
        <f>V57+Y57</f>
        <v>1276938</v>
      </c>
      <c r="V57" s="738">
        <v>751140</v>
      </c>
      <c r="W57" s="740">
        <v>0</v>
      </c>
      <c r="X57" s="738">
        <v>0</v>
      </c>
      <c r="Y57" s="740">
        <v>525798</v>
      </c>
      <c r="Z57" s="742">
        <v>0</v>
      </c>
      <c r="AA57" s="744">
        <v>0</v>
      </c>
      <c r="AB57" s="742">
        <v>225342</v>
      </c>
      <c r="AC57" s="582" t="s">
        <v>148</v>
      </c>
      <c r="AD57" s="582" t="s">
        <v>16</v>
      </c>
      <c r="AE57" s="582"/>
      <c r="AF57" s="735"/>
      <c r="AG57" s="582"/>
      <c r="AH57" s="748" t="s">
        <v>350</v>
      </c>
      <c r="AI57" s="748" t="s">
        <v>825</v>
      </c>
      <c r="AJ57" s="750"/>
    </row>
    <row r="58" spans="2:36" s="104" customFormat="1" ht="41.45" customHeight="1" x14ac:dyDescent="0.25">
      <c r="B58" s="753"/>
      <c r="C58" s="756"/>
      <c r="D58" s="756"/>
      <c r="E58" s="594"/>
      <c r="F58" s="582"/>
      <c r="G58" s="756"/>
      <c r="H58" s="747"/>
      <c r="I58" s="747"/>
      <c r="J58" s="194" t="s">
        <v>137</v>
      </c>
      <c r="K58" s="195" t="s">
        <v>136</v>
      </c>
      <c r="L58" s="193" t="s">
        <v>115</v>
      </c>
      <c r="M58" s="193" t="s">
        <v>842</v>
      </c>
      <c r="N58" s="582"/>
      <c r="O58" s="582"/>
      <c r="P58" s="582"/>
      <c r="Q58" s="582"/>
      <c r="R58" s="582"/>
      <c r="S58" s="582"/>
      <c r="T58" s="738"/>
      <c r="U58" s="740"/>
      <c r="V58" s="738"/>
      <c r="W58" s="740"/>
      <c r="X58" s="738"/>
      <c r="Y58" s="740"/>
      <c r="Z58" s="742"/>
      <c r="AA58" s="744"/>
      <c r="AB58" s="742"/>
      <c r="AC58" s="582"/>
      <c r="AD58" s="582"/>
      <c r="AE58" s="582"/>
      <c r="AF58" s="735"/>
      <c r="AG58" s="582"/>
      <c r="AH58" s="748"/>
      <c r="AI58" s="748"/>
      <c r="AJ58" s="750"/>
    </row>
    <row r="59" spans="2:36" s="104" customFormat="1" ht="45.95" customHeight="1" x14ac:dyDescent="0.25">
      <c r="B59" s="753"/>
      <c r="C59" s="756"/>
      <c r="D59" s="756"/>
      <c r="E59" s="594"/>
      <c r="F59" s="582"/>
      <c r="G59" s="756"/>
      <c r="H59" s="747"/>
      <c r="I59" s="747"/>
      <c r="J59" s="194" t="s">
        <v>139</v>
      </c>
      <c r="K59" s="194" t="s">
        <v>138</v>
      </c>
      <c r="L59" s="193" t="s">
        <v>143</v>
      </c>
      <c r="M59" s="193" t="s">
        <v>841</v>
      </c>
      <c r="N59" s="582"/>
      <c r="O59" s="582"/>
      <c r="P59" s="582"/>
      <c r="Q59" s="582"/>
      <c r="R59" s="582"/>
      <c r="S59" s="582"/>
      <c r="T59" s="738"/>
      <c r="U59" s="740"/>
      <c r="V59" s="738"/>
      <c r="W59" s="740"/>
      <c r="X59" s="738"/>
      <c r="Y59" s="740"/>
      <c r="Z59" s="742"/>
      <c r="AA59" s="744"/>
      <c r="AB59" s="742"/>
      <c r="AC59" s="582"/>
      <c r="AD59" s="582"/>
      <c r="AE59" s="582"/>
      <c r="AF59" s="735"/>
      <c r="AG59" s="582"/>
      <c r="AH59" s="748"/>
      <c r="AI59" s="748"/>
      <c r="AJ59" s="750"/>
    </row>
    <row r="60" spans="2:36" s="104" customFormat="1" ht="51.75" thickBot="1" x14ac:dyDescent="0.3">
      <c r="B60" s="754"/>
      <c r="C60" s="757"/>
      <c r="D60" s="757"/>
      <c r="E60" s="596"/>
      <c r="F60" s="583"/>
      <c r="G60" s="757"/>
      <c r="H60" s="764"/>
      <c r="I60" s="764"/>
      <c r="J60" s="199" t="s">
        <v>141</v>
      </c>
      <c r="K60" s="199" t="s">
        <v>140</v>
      </c>
      <c r="L60" s="200" t="s">
        <v>144</v>
      </c>
      <c r="M60" s="198" t="s">
        <v>843</v>
      </c>
      <c r="N60" s="583"/>
      <c r="O60" s="583"/>
      <c r="P60" s="583"/>
      <c r="Q60" s="583"/>
      <c r="R60" s="583"/>
      <c r="S60" s="583"/>
      <c r="T60" s="745"/>
      <c r="U60" s="761"/>
      <c r="V60" s="745"/>
      <c r="W60" s="761"/>
      <c r="X60" s="745"/>
      <c r="Y60" s="761"/>
      <c r="Z60" s="759"/>
      <c r="AA60" s="758"/>
      <c r="AB60" s="759"/>
      <c r="AC60" s="583"/>
      <c r="AD60" s="583"/>
      <c r="AE60" s="583"/>
      <c r="AF60" s="760"/>
      <c r="AG60" s="583"/>
      <c r="AH60" s="749"/>
      <c r="AI60" s="749"/>
      <c r="AJ60" s="751"/>
    </row>
    <row r="61" spans="2:36" s="104" customFormat="1" ht="43.5" customHeight="1" x14ac:dyDescent="0.25">
      <c r="B61" s="752" t="s">
        <v>510</v>
      </c>
      <c r="C61" s="755" t="s">
        <v>511</v>
      </c>
      <c r="D61" s="755" t="s">
        <v>131</v>
      </c>
      <c r="E61" s="593" t="s">
        <v>132</v>
      </c>
      <c r="F61" s="581" t="s">
        <v>321</v>
      </c>
      <c r="G61" s="755" t="s">
        <v>133</v>
      </c>
      <c r="H61" s="746" t="s">
        <v>134</v>
      </c>
      <c r="I61" s="746" t="s">
        <v>134</v>
      </c>
      <c r="J61" s="190" t="s">
        <v>771</v>
      </c>
      <c r="K61" s="191" t="s">
        <v>135</v>
      </c>
      <c r="L61" s="189" t="s">
        <v>142</v>
      </c>
      <c r="M61" s="188" t="s">
        <v>145</v>
      </c>
      <c r="N61" s="581" t="s">
        <v>147</v>
      </c>
      <c r="O61" s="581" t="s">
        <v>175</v>
      </c>
      <c r="P61" s="581" t="s">
        <v>162</v>
      </c>
      <c r="Q61" s="581" t="s">
        <v>89</v>
      </c>
      <c r="R61" s="581" t="s">
        <v>90</v>
      </c>
      <c r="S61" s="581" t="s">
        <v>91</v>
      </c>
      <c r="T61" s="738">
        <f>U61</f>
        <v>167092.15</v>
      </c>
      <c r="U61" s="739">
        <f>V61+Y61</f>
        <v>167092.15</v>
      </c>
      <c r="V61" s="737">
        <v>98289.5</v>
      </c>
      <c r="W61" s="739">
        <v>0</v>
      </c>
      <c r="X61" s="737">
        <v>0</v>
      </c>
      <c r="Y61" s="739">
        <v>68802.649999999994</v>
      </c>
      <c r="Z61" s="741">
        <v>0</v>
      </c>
      <c r="AA61" s="743">
        <v>0</v>
      </c>
      <c r="AB61" s="741">
        <v>29486.85</v>
      </c>
      <c r="AC61" s="581" t="s">
        <v>148</v>
      </c>
      <c r="AD61" s="581" t="s">
        <v>16</v>
      </c>
      <c r="AE61" s="581"/>
      <c r="AF61" s="734"/>
      <c r="AG61" s="581"/>
      <c r="AH61" s="736" t="s">
        <v>512</v>
      </c>
      <c r="AI61" s="736" t="s">
        <v>513</v>
      </c>
      <c r="AJ61" s="732"/>
    </row>
    <row r="62" spans="2:36" s="104" customFormat="1" ht="44.45" customHeight="1" x14ac:dyDescent="0.25">
      <c r="B62" s="753"/>
      <c r="C62" s="756"/>
      <c r="D62" s="756"/>
      <c r="E62" s="594"/>
      <c r="F62" s="582"/>
      <c r="G62" s="756"/>
      <c r="H62" s="747"/>
      <c r="I62" s="747"/>
      <c r="J62" s="194" t="s">
        <v>137</v>
      </c>
      <c r="K62" s="195" t="s">
        <v>136</v>
      </c>
      <c r="L62" s="193" t="s">
        <v>115</v>
      </c>
      <c r="M62" s="192" t="s">
        <v>146</v>
      </c>
      <c r="N62" s="582"/>
      <c r="O62" s="582"/>
      <c r="P62" s="582"/>
      <c r="Q62" s="582"/>
      <c r="R62" s="582"/>
      <c r="S62" s="582"/>
      <c r="T62" s="738"/>
      <c r="U62" s="740"/>
      <c r="V62" s="738"/>
      <c r="W62" s="740"/>
      <c r="X62" s="738"/>
      <c r="Y62" s="740"/>
      <c r="Z62" s="742"/>
      <c r="AA62" s="744"/>
      <c r="AB62" s="742"/>
      <c r="AC62" s="582"/>
      <c r="AD62" s="582"/>
      <c r="AE62" s="582"/>
      <c r="AF62" s="735"/>
      <c r="AG62" s="582"/>
      <c r="AH62" s="582"/>
      <c r="AI62" s="582"/>
      <c r="AJ62" s="733"/>
    </row>
    <row r="63" spans="2:36" s="104" customFormat="1" ht="47.45" customHeight="1" x14ac:dyDescent="0.25">
      <c r="B63" s="753"/>
      <c r="C63" s="756"/>
      <c r="D63" s="756"/>
      <c r="E63" s="594"/>
      <c r="F63" s="582"/>
      <c r="G63" s="756"/>
      <c r="H63" s="747"/>
      <c r="I63" s="747"/>
      <c r="J63" s="194" t="s">
        <v>139</v>
      </c>
      <c r="K63" s="194" t="s">
        <v>138</v>
      </c>
      <c r="L63" s="193" t="s">
        <v>143</v>
      </c>
      <c r="M63" s="193" t="s">
        <v>145</v>
      </c>
      <c r="N63" s="582"/>
      <c r="O63" s="582"/>
      <c r="P63" s="582"/>
      <c r="Q63" s="582"/>
      <c r="R63" s="582"/>
      <c r="S63" s="582"/>
      <c r="T63" s="738"/>
      <c r="U63" s="740"/>
      <c r="V63" s="738"/>
      <c r="W63" s="740"/>
      <c r="X63" s="738"/>
      <c r="Y63" s="740"/>
      <c r="Z63" s="742"/>
      <c r="AA63" s="744"/>
      <c r="AB63" s="742"/>
      <c r="AC63" s="582"/>
      <c r="AD63" s="582"/>
      <c r="AE63" s="582"/>
      <c r="AF63" s="735"/>
      <c r="AG63" s="582"/>
      <c r="AH63" s="582"/>
      <c r="AI63" s="582"/>
      <c r="AJ63" s="733"/>
    </row>
    <row r="64" spans="2:36" s="104" customFormat="1" ht="51.75" thickBot="1" x14ac:dyDescent="0.3">
      <c r="B64" s="754"/>
      <c r="C64" s="757"/>
      <c r="D64" s="757"/>
      <c r="E64" s="596"/>
      <c r="F64" s="582"/>
      <c r="G64" s="757"/>
      <c r="H64" s="747"/>
      <c r="I64" s="747"/>
      <c r="J64" s="194" t="s">
        <v>141</v>
      </c>
      <c r="K64" s="194" t="s">
        <v>140</v>
      </c>
      <c r="L64" s="196" t="s">
        <v>144</v>
      </c>
      <c r="M64" s="193" t="s">
        <v>151</v>
      </c>
      <c r="N64" s="582"/>
      <c r="O64" s="582"/>
      <c r="P64" s="582"/>
      <c r="Q64" s="582"/>
      <c r="R64" s="582"/>
      <c r="S64" s="582"/>
      <c r="T64" s="745"/>
      <c r="U64" s="740"/>
      <c r="V64" s="738"/>
      <c r="W64" s="740"/>
      <c r="X64" s="738"/>
      <c r="Y64" s="740"/>
      <c r="Z64" s="742"/>
      <c r="AA64" s="744"/>
      <c r="AB64" s="742"/>
      <c r="AC64" s="582"/>
      <c r="AD64" s="582"/>
      <c r="AE64" s="582"/>
      <c r="AF64" s="735"/>
      <c r="AG64" s="582"/>
      <c r="AH64" s="582"/>
      <c r="AI64" s="582"/>
      <c r="AJ64" s="733"/>
    </row>
  </sheetData>
  <autoFilter ref="A5:AJ6" xr:uid="{00000000-0009-0000-0000-000005000000}"/>
  <mergeCells count="588">
    <mergeCell ref="S7:S10"/>
    <mergeCell ref="X7:X10"/>
    <mergeCell ref="AC7:AC10"/>
    <mergeCell ref="B1:AI1"/>
    <mergeCell ref="B3:B4"/>
    <mergeCell ref="C3:C4"/>
    <mergeCell ref="D3:D4"/>
    <mergeCell ref="E3:E4"/>
    <mergeCell ref="F3:F4"/>
    <mergeCell ref="G3:G4"/>
    <mergeCell ref="H3:H4"/>
    <mergeCell ref="I3:I4"/>
    <mergeCell ref="J3:M3"/>
    <mergeCell ref="AG3:AG4"/>
    <mergeCell ref="AH3:AH4"/>
    <mergeCell ref="AI3:AI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AJ7:AJ14"/>
    <mergeCell ref="AD7:AD10"/>
    <mergeCell ref="AE7:AE10"/>
    <mergeCell ref="AF7:AF10"/>
    <mergeCell ref="AG7:AG10"/>
    <mergeCell ref="AH7:AH14"/>
    <mergeCell ref="AI7:AI14"/>
    <mergeCell ref="AD11:AD14"/>
    <mergeCell ref="AE11:AE14"/>
    <mergeCell ref="AF11:AF14"/>
    <mergeCell ref="AG11:AG14"/>
    <mergeCell ref="F11:F14"/>
    <mergeCell ref="H11:H14"/>
    <mergeCell ref="I11:I14"/>
    <mergeCell ref="N11:N14"/>
    <mergeCell ref="O11:O14"/>
    <mergeCell ref="P11:P14"/>
    <mergeCell ref="Q11:Q14"/>
    <mergeCell ref="R11:R14"/>
    <mergeCell ref="S11:S14"/>
    <mergeCell ref="H15:H18"/>
    <mergeCell ref="I15:I18"/>
    <mergeCell ref="N15:N18"/>
    <mergeCell ref="O15:O18"/>
    <mergeCell ref="P15:P18"/>
    <mergeCell ref="Q15:Q18"/>
    <mergeCell ref="Z7:Z10"/>
    <mergeCell ref="AA7:AA10"/>
    <mergeCell ref="AB7:AB10"/>
    <mergeCell ref="Z11:Z14"/>
    <mergeCell ref="AA11:AA14"/>
    <mergeCell ref="AB11:AB14"/>
    <mergeCell ref="X15:X18"/>
    <mergeCell ref="Y15:Y18"/>
    <mergeCell ref="Z15:Z18"/>
    <mergeCell ref="AA15:AA18"/>
    <mergeCell ref="U11:U14"/>
    <mergeCell ref="V11:V14"/>
    <mergeCell ref="W11:W14"/>
    <mergeCell ref="X11:X14"/>
    <mergeCell ref="Y11:Y14"/>
    <mergeCell ref="Y7:Y10"/>
    <mergeCell ref="Q7:Q10"/>
    <mergeCell ref="R7:R10"/>
    <mergeCell ref="AC11:AC14"/>
    <mergeCell ref="T7:T14"/>
    <mergeCell ref="U7:U10"/>
    <mergeCell ref="V7:V10"/>
    <mergeCell ref="W7:W10"/>
    <mergeCell ref="B15:B22"/>
    <mergeCell ref="C15:C22"/>
    <mergeCell ref="D15:D22"/>
    <mergeCell ref="E15:E22"/>
    <mergeCell ref="F15:F18"/>
    <mergeCell ref="G15:G22"/>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H23:H26"/>
    <mergeCell ref="I23:I26"/>
    <mergeCell ref="N23:N26"/>
    <mergeCell ref="O23:O26"/>
    <mergeCell ref="P23:P26"/>
    <mergeCell ref="Q23:Q26"/>
    <mergeCell ref="B23:B30"/>
    <mergeCell ref="C23:C30"/>
    <mergeCell ref="D23:D30"/>
    <mergeCell ref="E23:E30"/>
    <mergeCell ref="F23:F26"/>
    <mergeCell ref="G23:G30"/>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B31:B34"/>
    <mergeCell ref="C31:C34"/>
    <mergeCell ref="D31:D34"/>
    <mergeCell ref="E31:E34"/>
    <mergeCell ref="F31:F34"/>
    <mergeCell ref="G31:G34"/>
    <mergeCell ref="X27:X30"/>
    <mergeCell ref="Y27:Y30"/>
    <mergeCell ref="Z27:Z30"/>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R61:R64"/>
    <mergeCell ref="S61:S64"/>
    <mergeCell ref="T61:T64"/>
    <mergeCell ref="U61:U64"/>
    <mergeCell ref="V61:V64"/>
    <mergeCell ref="W61:W64"/>
    <mergeCell ref="H61:H64"/>
    <mergeCell ref="I61:I64"/>
    <mergeCell ref="N61:N64"/>
    <mergeCell ref="O61:O64"/>
    <mergeCell ref="P61:P64"/>
    <mergeCell ref="Q61:Q64"/>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446" t="s">
        <v>40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437" t="s">
        <v>0</v>
      </c>
      <c r="C3" s="437" t="s">
        <v>1</v>
      </c>
      <c r="D3" s="437" t="s">
        <v>28</v>
      </c>
      <c r="E3" s="437" t="s">
        <v>29</v>
      </c>
      <c r="F3" s="437" t="s">
        <v>30</v>
      </c>
      <c r="G3" s="437" t="s">
        <v>3</v>
      </c>
      <c r="H3" s="437" t="s">
        <v>4</v>
      </c>
      <c r="I3" s="437" t="s">
        <v>5</v>
      </c>
      <c r="J3" s="438" t="s">
        <v>6</v>
      </c>
      <c r="K3" s="438"/>
      <c r="L3" s="438"/>
      <c r="M3" s="438"/>
      <c r="N3" s="435" t="s">
        <v>47</v>
      </c>
      <c r="O3" s="437" t="s">
        <v>31</v>
      </c>
      <c r="P3" s="444" t="s">
        <v>42</v>
      </c>
      <c r="Q3" s="444" t="s">
        <v>32</v>
      </c>
      <c r="R3" s="444" t="s">
        <v>37</v>
      </c>
      <c r="S3" s="444" t="s">
        <v>33</v>
      </c>
      <c r="T3" s="437" t="s">
        <v>55</v>
      </c>
      <c r="U3" s="437" t="s">
        <v>57</v>
      </c>
      <c r="V3" s="438" t="s">
        <v>59</v>
      </c>
      <c r="W3" s="438"/>
      <c r="X3" s="438"/>
      <c r="Y3" s="438"/>
      <c r="Z3" s="438"/>
      <c r="AA3" s="438"/>
      <c r="AB3" s="437" t="s">
        <v>69</v>
      </c>
      <c r="AC3" s="439" t="s">
        <v>75</v>
      </c>
      <c r="AD3" s="441" t="s">
        <v>77</v>
      </c>
      <c r="AE3" s="442"/>
      <c r="AF3" s="443"/>
      <c r="AG3" s="435" t="s">
        <v>27</v>
      </c>
      <c r="AH3" s="435" t="s">
        <v>36</v>
      </c>
      <c r="AI3" s="437" t="s">
        <v>34</v>
      </c>
      <c r="AJ3" s="435" t="s">
        <v>35</v>
      </c>
    </row>
    <row r="4" spans="1:36" ht="140.25" x14ac:dyDescent="0.25">
      <c r="A4" s="1"/>
      <c r="B4" s="437"/>
      <c r="C4" s="437"/>
      <c r="D4" s="437"/>
      <c r="E4" s="437"/>
      <c r="F4" s="437"/>
      <c r="G4" s="437"/>
      <c r="H4" s="437"/>
      <c r="I4" s="437"/>
      <c r="J4" s="3" t="s">
        <v>7</v>
      </c>
      <c r="K4" s="3" t="s">
        <v>8</v>
      </c>
      <c r="L4" s="3" t="s">
        <v>9</v>
      </c>
      <c r="M4" s="11" t="s">
        <v>10</v>
      </c>
      <c r="N4" s="436"/>
      <c r="O4" s="437"/>
      <c r="P4" s="444"/>
      <c r="Q4" s="444"/>
      <c r="R4" s="444"/>
      <c r="S4" s="444"/>
      <c r="T4" s="437"/>
      <c r="U4" s="437"/>
      <c r="V4" s="3" t="s">
        <v>61</v>
      </c>
      <c r="W4" s="3" t="s">
        <v>62</v>
      </c>
      <c r="X4" s="3" t="s">
        <v>15</v>
      </c>
      <c r="Y4" s="3" t="s">
        <v>63</v>
      </c>
      <c r="Z4" s="3" t="s">
        <v>60</v>
      </c>
      <c r="AA4" s="3" t="s">
        <v>25</v>
      </c>
      <c r="AB4" s="437"/>
      <c r="AC4" s="440"/>
      <c r="AD4" s="3" t="s">
        <v>16</v>
      </c>
      <c r="AE4" s="3" t="s">
        <v>17</v>
      </c>
      <c r="AF4" s="3" t="s">
        <v>26</v>
      </c>
      <c r="AG4" s="436"/>
      <c r="AH4" s="436"/>
      <c r="AI4" s="437"/>
      <c r="AJ4" s="43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831" t="s">
        <v>24</v>
      </c>
      <c r="C14" s="831"/>
      <c r="D14" s="831"/>
      <c r="E14" s="831"/>
      <c r="F14" s="831"/>
      <c r="G14" s="831"/>
      <c r="H14" s="831"/>
      <c r="I14" s="831"/>
      <c r="J14" s="831"/>
      <c r="K14" s="831"/>
      <c r="L14" s="831"/>
      <c r="M14" s="831"/>
      <c r="N14" s="831"/>
      <c r="O14" s="831"/>
      <c r="P14" s="831"/>
      <c r="Q14" s="831"/>
      <c r="R14" s="831"/>
      <c r="S14" s="831"/>
      <c r="T14" s="831"/>
      <c r="U14" s="831"/>
      <c r="V14" s="831"/>
      <c r="W14" s="831"/>
      <c r="X14" s="831"/>
      <c r="Y14" s="831"/>
      <c r="Z14" s="831"/>
      <c r="AA14" s="831"/>
      <c r="AB14" s="831"/>
      <c r="AC14" s="831"/>
      <c r="AD14" s="831"/>
      <c r="AE14" s="831"/>
      <c r="AF14" s="831"/>
      <c r="AG14" s="831"/>
      <c r="AH14" s="831"/>
      <c r="AI14" s="831"/>
      <c r="AJ14" s="83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VRM</vt:lpstr>
      <vt:lpstr>ŠMSM</vt:lpstr>
      <vt:lpstr>SM</vt:lpstr>
      <vt:lpstr>AM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2026-03-10T13:29:52Z</dcterms:modified>
</cp:coreProperties>
</file>