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cpvalt-my.sharepoint.com/personal/m_streikute_cpva_lt/Documents/Darbalaukis/"/>
    </mc:Choice>
  </mc:AlternateContent>
  <xr:revisionPtr revIDLastSave="6" documentId="13_ncr:1_{03895B1C-39A9-4E82-9B27-3A4B75E70827}" xr6:coauthVersionLast="47" xr6:coauthVersionMax="47" xr10:uidLastSave="{5000D6F5-7A1D-427E-96F7-0F815FC71167}"/>
  <bookViews>
    <workbookView xWindow="-108" yWindow="-108" windowWidth="23256" windowHeight="12456" activeTab="5" xr2:uid="{00000000-000D-0000-FFFF-FFFF00000000}"/>
  </bookViews>
  <sheets>
    <sheet name="ŠMSM" sheetId="31" r:id="rId1"/>
    <sheet name="SM" sheetId="33" r:id="rId2"/>
    <sheet name="AM" sheetId="28" r:id="rId3"/>
    <sheet name="VRM" sheetId="25" r:id="rId4"/>
    <sheet name="SADM" sheetId="34" r:id="rId5"/>
    <sheet name="SAM" sheetId="36" r:id="rId6"/>
    <sheet name="JUNGTINIAI" sheetId="7" r:id="rId7"/>
  </sheets>
  <definedNames>
    <definedName name="_xlnm._FilterDatabase" localSheetId="2" hidden="1">AM!#REF!</definedName>
    <definedName name="_xlnm._FilterDatabase" localSheetId="3" hidden="1">VRM!$AH$3:$AJ$119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8" i="36" l="1"/>
  <c r="U58" i="36"/>
  <c r="T58" i="36" s="1"/>
  <c r="AE54" i="36"/>
  <c r="U54" i="36"/>
  <c r="AE50" i="36"/>
  <c r="U50" i="36"/>
  <c r="AE46" i="36"/>
  <c r="U46" i="36"/>
  <c r="T46" i="36"/>
  <c r="AE42" i="36"/>
  <c r="U42" i="36"/>
  <c r="AE38" i="36"/>
  <c r="U38" i="36"/>
  <c r="T38" i="36"/>
  <c r="AE34" i="36"/>
  <c r="U34" i="36"/>
  <c r="T34" i="36"/>
  <c r="AE32" i="36"/>
  <c r="U32" i="36"/>
  <c r="T32" i="36"/>
  <c r="AE27" i="36"/>
  <c r="U27" i="36"/>
  <c r="AE25" i="36"/>
  <c r="U25" i="36"/>
  <c r="T25" i="36" s="1"/>
  <c r="AE23" i="36"/>
  <c r="U23" i="36"/>
  <c r="T23" i="36" s="1"/>
  <c r="AE21" i="36"/>
  <c r="U21" i="36"/>
  <c r="T21" i="36" s="1"/>
  <c r="AE19" i="36"/>
  <c r="U19" i="36"/>
  <c r="T19" i="36"/>
  <c r="AE17" i="36"/>
  <c r="U17" i="36"/>
  <c r="T17" i="36" s="1"/>
  <c r="AE12" i="36"/>
  <c r="U12" i="36"/>
  <c r="AE10" i="36"/>
  <c r="U10" i="36"/>
  <c r="T10" i="36"/>
  <c r="AE8" i="36"/>
  <c r="U8" i="36"/>
  <c r="AE6" i="36"/>
  <c r="U6" i="36"/>
  <c r="T6" i="36"/>
  <c r="AE60" i="34"/>
  <c r="U60" i="34"/>
  <c r="T60" i="34" s="1"/>
  <c r="AE58" i="34"/>
  <c r="U58" i="34"/>
  <c r="T58" i="34" s="1"/>
  <c r="AE56" i="34"/>
  <c r="U56" i="34"/>
  <c r="T56" i="34"/>
  <c r="AE54" i="34"/>
  <c r="U54" i="34"/>
  <c r="T54" i="34"/>
  <c r="AE52" i="34"/>
  <c r="U52" i="34"/>
  <c r="T52" i="34" s="1"/>
  <c r="AE50" i="34"/>
  <c r="U50" i="34"/>
  <c r="T50" i="34"/>
  <c r="AE48" i="34"/>
  <c r="U48" i="34"/>
  <c r="T48" i="34" s="1"/>
  <c r="AE46" i="34"/>
  <c r="U46" i="34"/>
  <c r="T46" i="34" s="1"/>
  <c r="AE44" i="34"/>
  <c r="U44" i="34"/>
  <c r="T44" i="34" s="1"/>
  <c r="AE42" i="34"/>
  <c r="U42" i="34"/>
  <c r="T42" i="34" s="1"/>
  <c r="AE40" i="34"/>
  <c r="U40" i="34"/>
  <c r="AE38" i="34"/>
  <c r="U38" i="34"/>
  <c r="T38" i="34"/>
  <c r="AE36" i="34"/>
  <c r="U36" i="34"/>
  <c r="T36" i="34"/>
  <c r="AE34" i="34"/>
  <c r="U34" i="34"/>
  <c r="T34" i="34"/>
  <c r="AE32" i="34"/>
  <c r="U32" i="34"/>
  <c r="T32" i="34"/>
  <c r="AE30" i="34"/>
  <c r="U30" i="34"/>
  <c r="AE28" i="34"/>
  <c r="U28" i="34"/>
  <c r="T28" i="34"/>
  <c r="AE26" i="34"/>
  <c r="U26" i="34"/>
  <c r="T26" i="34"/>
  <c r="AE24" i="34"/>
  <c r="U24" i="34"/>
  <c r="AE22" i="34"/>
  <c r="U22" i="34"/>
  <c r="AE20" i="34"/>
  <c r="U20" i="34"/>
  <c r="T20" i="34"/>
  <c r="AE18" i="34"/>
  <c r="U18" i="34"/>
  <c r="T18" i="34"/>
  <c r="AE16" i="34"/>
  <c r="U16" i="34"/>
  <c r="T16" i="34"/>
  <c r="AE14" i="34"/>
  <c r="U14" i="34"/>
  <c r="T12" i="34" s="1"/>
  <c r="AE12" i="34"/>
  <c r="U12" i="34"/>
  <c r="AE10" i="34"/>
  <c r="U10" i="34"/>
  <c r="AE8" i="34"/>
  <c r="U8" i="34"/>
  <c r="T8" i="34"/>
  <c r="AE6" i="34"/>
  <c r="U6" i="34"/>
  <c r="T6" i="34"/>
  <c r="AE6" i="33"/>
  <c r="U55" i="31"/>
  <c r="AE55" i="31" s="1"/>
  <c r="T55" i="31"/>
  <c r="U51" i="31"/>
  <c r="AE51" i="31" s="1"/>
  <c r="U48" i="31"/>
  <c r="T48" i="31" s="1"/>
  <c r="U42" i="31"/>
  <c r="AE42" i="31" s="1"/>
  <c r="AE37" i="31"/>
  <c r="U37" i="31"/>
  <c r="U31" i="31"/>
  <c r="T31" i="31" s="1"/>
  <c r="AE28" i="31"/>
  <c r="U28" i="31"/>
  <c r="T28" i="31" s="1"/>
  <c r="AE25" i="31"/>
  <c r="U25" i="31"/>
  <c r="AE22" i="31"/>
  <c r="U22" i="31"/>
  <c r="T22" i="31" s="1"/>
  <c r="T10" i="31"/>
  <c r="AE7" i="31"/>
  <c r="U7" i="31"/>
  <c r="T7" i="31"/>
  <c r="AE31" i="31" l="1"/>
  <c r="AE48" i="31"/>
  <c r="T51" i="31"/>
  <c r="T42" i="31"/>
  <c r="T22" i="28"/>
  <c r="T10" i="28"/>
  <c r="T117" i="25"/>
  <c r="T115" i="25"/>
  <c r="T112" i="25"/>
  <c r="T109" i="25"/>
  <c r="U106" i="25"/>
  <c r="T106" i="25"/>
  <c r="T95" i="25"/>
  <c r="T92" i="25"/>
  <c r="T78" i="25"/>
  <c r="AE57" i="25"/>
  <c r="U57" i="25"/>
  <c r="AE54" i="25"/>
  <c r="U54" i="25"/>
  <c r="T54" i="25"/>
  <c r="AE49" i="25"/>
  <c r="U49" i="25"/>
  <c r="T48" i="25"/>
  <c r="T46" i="25"/>
  <c r="T42" i="25"/>
  <c r="T34" i="25"/>
  <c r="AE29" i="25"/>
  <c r="U29" i="25"/>
  <c r="AE19" i="25"/>
  <c r="U19" i="25"/>
  <c r="T19" i="25"/>
  <c r="T14" i="25"/>
  <c r="T9" i="25"/>
  <c r="T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tc={9EC1F27A-BD44-4204-BCA0-48BD2EAF01BD}</author>
    <author>tc={50350C84-BA15-4FFB-B0AA-695252992022}</author>
    <author>tc={B8C4F476-60A0-47F7-BA61-3D25974AAA9C}</author>
    <author>tc={9279E385-66E5-4448-A5D1-15A48C0CDDED}</author>
    <author>tc={874B0CFB-94E3-4E01-B137-5C29AB84075F}</author>
    <author>tc={3ACA8244-6DAD-4C7F-AFF3-2439E5ABBAE9}</author>
    <author>tc={313FA0CF-7EB2-4EBF-ACBA-20F88C56A89E}</author>
    <author>tc={4DE88BB1-3A29-46B7-B2BF-3B81C033A583}</author>
    <author>tc={2BAB0B12-3D13-4A54-9821-7850408402DE}</author>
    <author>tc={3918D840-2BC9-4361-9973-F5D82A462D31}</author>
    <author>tc={78F0DEA0-A624-4FD3-B851-902AD66D1F68}</author>
    <author>tc={49688EE4-A1E4-42AA-ACF0-A8C55DB149D1}</author>
    <author>tc={BA676F97-F629-4ABA-92C4-58EA38D3F36F}</author>
  </authors>
  <commentList>
    <comment ref="B19" authorId="0" shapeId="0" xr:uid="{9EC1F27A-BD44-4204-BCA0-48BD2EAF01BD}">
      <text>
        <t>[Threaded comment]
Your version of Excel allows you to read this threaded comment; however, any edits to it will get removed if the file is opened in a newer version of Excel. Learn more: https://go.microsoft.com/fwlink/?linkid=870924
Comment:
    Bus nurodytas kaip nebevykdomas, nes jau pateiktas pagal 22-305-P kvietimą</t>
      </text>
    </comment>
    <comment ref="F19" authorId="1" shapeId="0" xr:uid="{50350C84-BA15-4FFB-B0AA-695252992022}">
      <text>
        <t>[Threaded comment]
Your version of Excel allows you to read this threaded comment; however, any edits to it will get removed if the file is opened in a newer version of Excel. Learn more: https://go.microsoft.com/fwlink/?linkid=870924
Comment:
    Partneriai yra</t>
      </text>
    </comment>
    <comment ref="F24" authorId="2" shapeId="0" xr:uid="{B8C4F476-60A0-47F7-BA61-3D25974AAA9C}">
      <text>
        <t>[Threaded comment]
Your version of Excel allows you to read this threaded comment; however, any edits to it will get removed if the file is opened in a newer version of Excel. Learn more: https://go.microsoft.com/fwlink/?linkid=870924
Comment:
    Perkeltas atgal iš kvietimo Nr. 22-315-P, kadangi PĮP jau pateiktas su šiuo kvietimu 22-305-P</t>
      </text>
    </comment>
    <comment ref="F29" authorId="3" shapeId="0" xr:uid="{9279E385-66E5-4448-A5D1-15A48C0CDDED}">
      <text>
        <t>[Threaded comment]
Your version of Excel allows you to read this threaded comment; however, any edits to it will get removed if the file is opened in a newer version of Excel. Learn more: https://go.microsoft.com/fwlink/?linkid=870924
Comment:
    Nauja poveiklė 1.14</t>
      </text>
    </comment>
    <comment ref="F34" authorId="4" shapeId="0" xr:uid="{874B0CFB-94E3-4E01-B137-5C29AB84075F}">
      <text>
        <t>[Threaded comment]
Your version of Excel allows you to read this threaded comment; however, any edits to it will get removed if the file is opened in a newer version of Excel. Learn more: https://go.microsoft.com/fwlink/?linkid=870924
Comment:
    Perkeltas kvietimas i paskutini</t>
      </text>
    </comment>
    <comment ref="F42" authorId="5" shapeId="0" xr:uid="{3ACA8244-6DAD-4C7F-AFF3-2439E5ABBAE9}">
      <text>
        <t>[Threaded comment]
Your version of Excel allows you to read this threaded comment; however, any edits to it will get removed if the file is opened in a newer version of Excel. Learn more: https://go.microsoft.com/fwlink/?linkid=870924
Comment:
    Partneriai Kėdainių kalbų mokykla</t>
      </text>
    </comment>
    <comment ref="F44" authorId="6" shapeId="0" xr:uid="{313FA0CF-7EB2-4EBF-ACBA-20F88C56A89E}">
      <text>
        <t>[Threaded comment]
Your version of Excel allows you to read this threaded comment; however, any edits to it will get removed if the file is opened in a newer version of Excel. Learn more: https://go.microsoft.com/fwlink/?linkid=870924
Comment:
    partneriaiKaišiadorių meno mokykla, Raseinių rajono savivaldybės administracija,  Raseinių rajono kultūros centras, Jonavos rajono savivaldybės administracija, Jonavos Jeronimo Ralio gimnazija</t>
      </text>
    </comment>
    <comment ref="F46" authorId="7" shapeId="0" xr:uid="{4DE88BB1-3A29-46B7-B2BF-3B81C033A583}">
      <text>
        <t>[Threaded comment]
Your version of Excel allows you to read this threaded comment; however, any edits to it will get removed if the file is opened in a newer version of Excel. Learn more: https://go.microsoft.com/fwlink/?linkid=870924
Comment:
    Partneriai VšĮ Jonavos ligoninė</t>
      </text>
    </comment>
    <comment ref="F48" authorId="8" shapeId="0" xr:uid="{2BAB0B12-3D13-4A54-9821-7850408402DE}">
      <text>
        <t>[Threaded comment]
Your version of Excel allows you to read this threaded comment; however, any edits to it will get removed if the file is opened in a newer version of Excel. Learn more: https://go.microsoft.com/fwlink/?linkid=870924
Comment:
    Partneriai VĮ Valstybinių miškų urėdijos administracija</t>
      </text>
    </comment>
    <comment ref="F49" authorId="9" shapeId="0" xr:uid="{3918D840-2BC9-4361-9973-F5D82A462D31}">
      <text>
        <t>[Threaded comment]
Your version of Excel allows you to read this threaded comment; however, any edits to it will get removed if the file is opened in a newer version of Excel. Learn more: https://go.microsoft.com/fwlink/?linkid=870924
Comment:
    Partneriai yra</t>
      </text>
    </comment>
    <comment ref="B101" authorId="10" shapeId="0" xr:uid="{78F0DEA0-A624-4FD3-B851-902AD66D1F68}">
      <text>
        <t>[Threaded comment]
Your version of Excel allows you to read this threaded comment; however, any edits to it will get removed if the file is opened in a newer version of Excel. Learn more: https://go.microsoft.com/fwlink/?linkid=870924
Comment:
    Bus nurodytas kaip nebevykdomas, nes jau pateiktas pagal 22-305-P kvietimą</t>
      </text>
    </comment>
    <comment ref="B115" authorId="11" shapeId="0" xr:uid="{49688EE4-A1E4-42AA-ACF0-A8C55DB149D1}">
      <text>
        <t>[Threaded comment]
Your version of Excel allows you to read this threaded comment; however, any edits to it will get removed if the file is opened in a newer version of Excel. Learn more: https://go.microsoft.com/fwlink/?linkid=870924
Comment:
    Naujas kvietimas vietoje 22-309-P</t>
      </text>
    </comment>
    <comment ref="F115" authorId="12" shapeId="0" xr:uid="{BA676F97-F629-4ABA-92C4-58EA38D3F36F}">
      <text>
        <t>[Threaded comment]
Your version of Excel allows you to read this threaded comment; however, any edits to it will get removed if the file is opened in a newer version of Excel. Learn more: https://go.microsoft.com/fwlink/?linkid=870924
Comment:
    Partneriai Birštono savivaldybės administracija;
Jonavos rajono
savivaldybės administracija;
Kaišiadorių rajono savivaldybės administracija;
Kėdainių rajono savivaldybės administracija;
Prienų rajono savivaldybės administracija;
Raseinių rajono savivaldybės administracija</t>
      </text>
    </comment>
  </commentList>
</comments>
</file>

<file path=xl/sharedStrings.xml><?xml version="1.0" encoding="utf-8"?>
<sst xmlns="http://schemas.openxmlformats.org/spreadsheetml/2006/main" count="3615" uniqueCount="750">
  <si>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</si>
  <si>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</si>
  <si>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</si>
  <si>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</si>
  <si>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</si>
  <si>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</si>
  <si>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</si>
  <si>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</si>
  <si>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</si>
  <si>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</si>
  <si>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</si>
  <si>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</si>
  <si>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</si>
  <si>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</si>
  <si>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</si>
  <si>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</si>
  <si>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</si>
  <si>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</si>
  <si>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</si>
  <si>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</si>
  <si>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</si>
  <si>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</si>
  <si>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</si>
  <si>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</si>
  <si>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</si>
  <si>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</si>
  <si>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</si>
  <si>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</si>
  <si>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</si>
  <si>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</si>
  <si>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</si>
  <si>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</si>
  <si>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</si>
  <si>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</si>
  <si>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</si>
  <si>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</si>
  <si>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</si>
  <si>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</si>
  <si>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</si>
  <si>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</si>
  <si>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</si>
  <si>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</si>
  <si>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</si>
  <si>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</si>
  <si>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</si>
  <si>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</si>
  <si>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</si>
  <si>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</si>
  <si>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</si>
  <si>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</si>
  <si>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</si>
  <si>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</si>
  <si>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</si>
  <si>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</si>
  <si>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</si>
  <si>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</si>
  <si>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</si>
  <si>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</si>
  <si>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</si>
  <si>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</si>
  <si>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</si>
  <si>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</si>
  <si>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</si>
  <si>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</si>
  <si>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</si>
  <si>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</si>
  <si>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</si>
  <si>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</si>
  <si>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</si>
  <si>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</si>
  <si>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</si>
  <si>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</si>
  <si>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</si>
  <si>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</si>
  <si>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</si>
  <si>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</si>
  <si>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</si>
  <si>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</si>
  <si>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KAUNO REGIONO KVIETIMŲ TEIKTI PROJEKTŲ ĮGYVENDINIMO PLANUS PLANAS</t>
  </si>
  <si>
    <t>Pažangos priemonės pavadinimas</t>
  </si>
  <si>
    <t>Strate-ginės svarbos projektas</t>
  </si>
  <si>
    <t>Planuojama kvietimo pabaigos data</t>
  </si>
  <si>
    <t>22-001-P</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</si>
  <si>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</si>
  <si>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</si>
  <si>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mokymo klasių talpumas</t>
  </si>
  <si>
    <t>P.B.2.0066</t>
  </si>
  <si>
    <t>asmenys</t>
  </si>
  <si>
    <t>viešasis</t>
  </si>
  <si>
    <t>Kauno rajono savivaldybės administracija</t>
  </si>
  <si>
    <t>ŠMSM</t>
  </si>
  <si>
    <t>CPVA</t>
  </si>
  <si>
    <t>Dotacija</t>
  </si>
  <si>
    <t>Planavimo</t>
  </si>
  <si>
    <t xml:space="preserve"> -</t>
  </si>
  <si>
    <t>ERPF</t>
  </si>
  <si>
    <t>Naujos arba modernizuotos vaikų priežiūros infrastruktūros naudotojų skaičius per metus</t>
  </si>
  <si>
    <t>R.B.2.2070</t>
  </si>
  <si>
    <t>naudotojai per metus</t>
  </si>
  <si>
    <t>Sukurtų naujų ikimokyklinio ugdymo vietų skaičius</t>
  </si>
  <si>
    <t>P.S.2.1024</t>
  </si>
  <si>
    <t>skaičius</t>
  </si>
  <si>
    <t xml:space="preserve">Tikslinės transporto priemonės </t>
  </si>
  <si>
    <t>P.S.2.1029</t>
  </si>
  <si>
    <t>Vaikų, pasinaudojusių pavėžėjimo paslaugomis naujai įsigytomis transporto priemonėmis, skaičius per metus</t>
  </si>
  <si>
    <t>R.S.2.3030</t>
  </si>
  <si>
    <t>asmenys per metus</t>
  </si>
  <si>
    <t>Ugdymo prieinamumo didinimas atskirtį patiriantiems vaikams Raseinių rajono savivaldybėje</t>
  </si>
  <si>
    <t>Naujos arba modernizuotos švietimo infrastruktūros mokymo klasių talpumas</t>
  </si>
  <si>
    <t xml:space="preserve">P.B.2.0067 </t>
  </si>
  <si>
    <t>Raseinių rajono savivaldybės administracija</t>
  </si>
  <si>
    <t>Naujos arba modernizuotos švietimo infrastruktūros naudotojų skaičius per metus</t>
  </si>
  <si>
    <t>R.B.2.2071</t>
  </si>
  <si>
    <t>Mokyklos, kuriose buvo įdiegtos universalaus dizaino ir kitos inžinerinės priemonės pritaikant aplinką asmenims, turintiems negalią</t>
  </si>
  <si>
    <t xml:space="preserve">P.S.2.1025 </t>
  </si>
  <si>
    <t>Mokyklų, kuriose buvo įdiegtos universalaus dizaino ir kitos inžinerinės priemonės, aplinką pritaikant asmenims, turintiems negalią, dalis nuo visų mokyklų</t>
  </si>
  <si>
    <t xml:space="preserve">R.S.2.3026 </t>
  </si>
  <si>
    <t>procentas</t>
  </si>
  <si>
    <t>22-002-P</t>
  </si>
  <si>
    <t>Ugdymo prieinamumo didinimas atskirtį patiriantiems vaikams Prienų rajone</t>
  </si>
  <si>
    <t>Prienų rajono savivaldybės administracija</t>
  </si>
  <si>
    <t>22-003-P</t>
  </si>
  <si>
    <t>Kėdainių rajono savivaldybės administracija</t>
  </si>
  <si>
    <t>22-004-P</t>
  </si>
  <si>
    <t>Kaišiadorių rajono savivaldybės administracija</t>
  </si>
  <si>
    <t>2024-09</t>
  </si>
  <si>
    <t>Mokinių, kurie naudojasi sukurta visos dienos mokyklos infrastruktūra, skaičius</t>
  </si>
  <si>
    <t>R.S.2.3027</t>
  </si>
  <si>
    <t>22-005-P</t>
  </si>
  <si>
    <t xml:space="preserve">Naujos arba modernizuotos švietimo infrastruktūros mokymo klasių talpumas </t>
  </si>
  <si>
    <t>Birštono savivaldybės administracija</t>
  </si>
  <si>
    <t xml:space="preserve">R.B.2.2071 </t>
  </si>
  <si>
    <t xml:space="preserve">R.S.2.3027 </t>
  </si>
  <si>
    <t>22-006-P</t>
  </si>
  <si>
    <t>22-007-P</t>
  </si>
  <si>
    <t>Įvairialypio švietimo plėtojimas  vykdant visos dienos mokyklų veiklą Prienų rajone</t>
  </si>
  <si>
    <t>22-008-P</t>
  </si>
  <si>
    <t>Jonavos rajono savivaldybės administracija</t>
  </si>
  <si>
    <t>22-101-P</t>
  </si>
  <si>
    <t>Juodųjų dėmių arba
avaringų vietų
pasuose siūlomų
eismo saugumo
inžinerinių ar kitų
inžinerinių
sprendinių, kurie
užtikrintų juodojoje
dėmėje arba
avaringoje vietoje
nustatytų
inžinerinių kelio
arba gatvės
infrastruktūros
saugumo trūkumų
šalinimą,
įgyvendinimas</t>
  </si>
  <si>
    <t>Juodųjų dėmių ir avaringų vietų skaičiaus mažinimas</t>
  </si>
  <si>
    <t>Avaringų vietų
skaičiaus
mažinimas Jonavos
mieste</t>
  </si>
  <si>
    <t>Investicijų programos 3 prioriteto „Geriau sujungta Lietuva“ 3.2 konkretus uždavinys „ Plėtoti ir stiprinti tvarų, klimato kaitai atsparų, pažangų ir įvairiarūšį nacionalinį, regioninį ir vietos judumą, įskaitant geresnes galimybes naudotis TEN-T ir tarpvalstybinį judumą"</t>
  </si>
  <si>
    <t xml:space="preserve"> Ne</t>
  </si>
  <si>
    <t>Įdiegtos saugų eismą gerinančios priemonės vietinės reikšmės keliuose (gatvėse)</t>
  </si>
  <si>
    <t xml:space="preserve">P.S.2.1023
</t>
  </si>
  <si>
    <t>Skaičius</t>
  </si>
  <si>
    <t>Viešasis</t>
  </si>
  <si>
    <t>Jonavos rajono
savivaldybės
administracija</t>
  </si>
  <si>
    <t>SM</t>
  </si>
  <si>
    <t>Europos regioninės plėtros fondas (toliau – ERPF)</t>
  </si>
  <si>
    <t xml:space="preserve"> -.</t>
  </si>
  <si>
    <t>2024 sausis</t>
  </si>
  <si>
    <t>2024 balandis</t>
  </si>
  <si>
    <t xml:space="preserve">
</t>
  </si>
  <si>
    <t>Panaikintos juodosios dėmės ar
avaringos vietos vietinės reikšmės keliuose
(gatvėse)</t>
  </si>
  <si>
    <t>R.S.2.3024</t>
  </si>
  <si>
    <t>10-001-05-03-07 (RE)</t>
  </si>
  <si>
    <t>22-201-P</t>
  </si>
  <si>
    <t>Jonavos rajono savivaldybės aplinkos oro monitoringo stiprinimas</t>
  </si>
  <si>
    <t>22-202-P</t>
  </si>
  <si>
    <t>Aplinkos oro monitoringo sistemos sukūrimas Prienų rajono savivaldybėje</t>
  </si>
  <si>
    <t>Stiprinti savivaldybių aplinkos oro monitoringą</t>
  </si>
  <si>
    <r>
      <t xml:space="preserve">2021–2027 </t>
    </r>
    <r>
      <rPr>
        <sz val="9"/>
        <rFont val="Times New Roman"/>
        <family val="1"/>
        <charset val="186"/>
      </rPr>
      <t xml:space="preserve">metų </t>
    </r>
    <r>
      <rPr>
        <sz val="9"/>
        <color theme="1"/>
        <rFont val="Times New Roman"/>
        <family val="1"/>
        <charset val="186"/>
      </rPr>
      <t>Europos Sąjungos investicijų programos konkretus uždavinys 2.7 Stiprinti gamtos, biologinės įvairovės ir žaliosios infrastruktūros apsaugą ir išsaugojimą, be kita ko, miestų teritorijose ir mažinti visų rūšių taršą.</t>
    </r>
  </si>
  <si>
    <t>2021–2027 metų Europos Sąjungos investicijų programos konkretus uždavinys 2.7 Stiprinti gamtos, biologinės įvairovės ir žaliosios infrastruktūros apsaugą ir išsaugojimą, be kita ko, miestų teritorijose ir mažinti visų rūšių taršą.</t>
  </si>
  <si>
    <t>AM</t>
  </si>
  <si>
    <t>Planavimas</t>
  </si>
  <si>
    <t xml:space="preserve">P.B.2.0039 </t>
  </si>
  <si>
    <t>R.N.2.5051</t>
  </si>
  <si>
    <t>Miestai, kuriuose įrengta ar modernizuota oro monitoringo infrastruktūra, skaičius</t>
  </si>
  <si>
    <t>oro kokybės zonos</t>
  </si>
  <si>
    <t>miestų skaičius</t>
  </si>
  <si>
    <t>Teritorijos, kurioms taikomos oro taršos stebėsenos sistemos, oro kokybės zonos</t>
  </si>
  <si>
    <t>Miestai, kuriuose įrengta ar modernizuota oro monitoringo infrastruktūra</t>
  </si>
  <si>
    <t>Prienų rajono savivaldybės
visuomenės sveikatos biuras</t>
  </si>
  <si>
    <t>Sanglaudos fondas</t>
  </si>
  <si>
    <t>Galimi pareiš-kėjai</t>
  </si>
  <si>
    <t xml:space="preserve">Finansavimas pagal regioną, kuriam gali būti priskiriama (-os) projekto veikla
 (-os) </t>
  </si>
  <si>
    <t>Europos Sąjungos (toliau – ES) fondų lėšos</t>
  </si>
  <si>
    <t>Įvairialypio švietimo plėtojimas  vykdant visos dienos mokyklų veiklą Birštone</t>
  </si>
  <si>
    <t>12-003-03-02-17-(RE)-22-(LT022-02-06-01)</t>
  </si>
  <si>
    <t>Plėtoti įvairialypį švietimą  vykdant visos dienos mokyklų veiklą</t>
  </si>
  <si>
    <t>2.1. Įvairialypio švietimo plėtojimas Birštono savivaldybėje vykdant visos dienos mokyklos veiklą Birštono gimnazijoje</t>
  </si>
  <si>
    <t xml:space="preserve"> naudotojai per metus</t>
  </si>
  <si>
    <t>Įvairialypio švietimo plėtojimas  vykdant visos dienos mokyklų veiklą ir ugdymo įstaigų prieinamumo didinimas Kaišiadorių  rajone</t>
  </si>
  <si>
    <t>2.2. Ugdymo prieinamumo didinimas ir plėtojimas Kaišiadorių rajono savivaldybėje*</t>
  </si>
  <si>
    <t xml:space="preserve"> Naujos arba modernizuotos švietimo infrastruktūros naudotojų skaičius per metus</t>
  </si>
  <si>
    <t>12-003-03-01-23-(RE)-22-(LT022-02-06-01)</t>
  </si>
  <si>
    <t>Padidinti ugdymo prieinamumą atskirtį patiriantiems vaikams</t>
  </si>
  <si>
    <t>1.2. Ugdymo prieinamumo didinimas ir plėtojimas Kaišiadorių rajono savivaldybėje*</t>
  </si>
  <si>
    <t xml:space="preserve">Mokyklų, kuriose buvo įdiegtos universalaus dizaino ir kitos inžinerinės priemonės, aplinką pritaikant asmenims, turintiems negalią, dalis nuo visų mokyklų, </t>
  </si>
  <si>
    <t xml:space="preserve">P.B.2.0066 </t>
  </si>
  <si>
    <t xml:space="preserve">Naujos arba modernizuotos vaikų priežiūros infrastruktūros naudotojų skaičius per metus, </t>
  </si>
  <si>
    <t xml:space="preserve">R.B.2.2070 </t>
  </si>
  <si>
    <t xml:space="preserve">P.S.2.1024 </t>
  </si>
  <si>
    <t xml:space="preserve"> skaičius</t>
  </si>
  <si>
    <t>Tikslinės transporto priemonės</t>
  </si>
  <si>
    <t xml:space="preserve">P.S.2.1029 </t>
  </si>
  <si>
    <t xml:space="preserve">R.S.2.3030 </t>
  </si>
  <si>
    <t>Įvairialypio švietimo plėtojimas  vykdant visos dienos mokyklų veiklą Kėdainių ir Raseinių rajonuose</t>
  </si>
  <si>
    <t>2.3. Įvairialypio švietimo plėtojimas Kėdainių „Aušros“ progimnazijoje ir Vilainių mokykloje-darželyje „Obelėlė“, vykdant visos dienos mokyklos veiklą</t>
  </si>
  <si>
    <t xml:space="preserve"> Mokinių, kurie naudojasi sukurta visos dienos mokyklos infrastruktūra, skaičius</t>
  </si>
  <si>
    <t>2.5. Įvairialypio švietimo plėtojimas, vykdant visos dienos mokyklų veiklą Raseinių rajono savivaldybėje</t>
  </si>
  <si>
    <t>2.4. Visos dienos mokyklos erdvių sukūrimas Veiverių Tomo Žilinsko gimnazijoje</t>
  </si>
  <si>
    <t>2024-03</t>
  </si>
  <si>
    <t>2024-05</t>
  </si>
  <si>
    <t>Ugdymo prieinamumo didinimas atskirtį patiriantiems vaikams Kauno ir Jonavos rajonuose</t>
  </si>
  <si>
    <t>1.1 Ugdymo prieinamumo didinimas atskirtį turintiems vaikams Jonavos rajone</t>
  </si>
  <si>
    <t xml:space="preserve"> 2024-03</t>
  </si>
  <si>
    <t xml:space="preserve"> 2024-05</t>
  </si>
  <si>
    <t>1.3. Padidinti ugdymo prieinamumą vaikams Kauno rajone</t>
  </si>
  <si>
    <t>Ugdymo prieinamumo didinimas atskirtį patiriantiems vaikams Kėdainių rajone</t>
  </si>
  <si>
    <t>1.4. Ugdymo prieinamumo didinimas atskirtį patiriantiems vaikams Kėdainių „Ryto“ ir Kėdainių Juozo Paukštelio progimnazijose</t>
  </si>
  <si>
    <t xml:space="preserve"> 2024-06</t>
  </si>
  <si>
    <t xml:space="preserve"> 2024-08</t>
  </si>
  <si>
    <t>22-009-P</t>
  </si>
  <si>
    <t>1.5. Ugdymo paslaugų prieinamumo didinimas Prienų lopšelyje-darželyje „Gintarėlis“</t>
  </si>
  <si>
    <t>2024-04</t>
  </si>
  <si>
    <t>2024-06</t>
  </si>
  <si>
    <t>Ugdymo prieinamumo didinimas atskirtį patiriantiems vaikams Prienų rajono savivaldybėje</t>
  </si>
  <si>
    <t>1.6. Ugdymo paslaugų prieinamumo didinimas Prienų rajono savivaldybės mokyklose</t>
  </si>
  <si>
    <t>2024-07</t>
  </si>
  <si>
    <t>1.7. Ugdymo prieinamumo didinimas atskirtį patiriantiems vaikams Raseinių rajono savivaldybėje</t>
  </si>
  <si>
    <t xml:space="preserve"> 2024-09</t>
  </si>
  <si>
    <t xml:space="preserve"> 2024-11</t>
  </si>
  <si>
    <t xml:space="preserve">02-001-06-11-02 (RE)-22-(LT022-01-02-01) </t>
  </si>
  <si>
    <t>2024.01</t>
  </si>
  <si>
    <t>2024.03</t>
  </si>
  <si>
    <t>22-401-P</t>
  </si>
  <si>
    <t>Socialinio būsto fondo plėtra Kauno regione I</t>
  </si>
  <si>
    <t>09-003-02-02-11-(RE)-22-(LT022-02-01-01)</t>
  </si>
  <si>
    <t>Sumažinti pažeidžiamų visuomenės grupių gerovės teritorinius skirtumus</t>
  </si>
  <si>
    <t>Socialinio būsto fondo neįgaliesiems ir gausioms šeimoms plėtra Kėdainių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</si>
  <si>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</si>
  <si>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</si>
  <si>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</si>
  <si>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</si>
  <si>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Naujų arba modernizuotų socialinių būstų naudotojų skaičius per metus</t>
  </si>
  <si>
    <t>R.B.2.2067</t>
  </si>
  <si>
    <t>Naudotojai per metus</t>
  </si>
  <si>
    <t>Lietuvos Respublikos socialinės apsaugos ir darbo ministerija</t>
  </si>
  <si>
    <t>Centrinė projektų valdymo agentūra</t>
  </si>
  <si>
    <t>Socialinio būsto fondo plėtra Prienų rajono savivaldybėje</t>
  </si>
  <si>
    <t>22-402-P</t>
  </si>
  <si>
    <t>Socialinio būsto fondo plėtra Kauno regione II</t>
  </si>
  <si>
    <t>Socialinio būsto fondo plėtra Kauno rajono savivaldybėje</t>
  </si>
  <si>
    <t>22-403-P</t>
  </si>
  <si>
    <t>Socialinio būsto fondo plėtra Kauno regione III</t>
  </si>
  <si>
    <t>Socialinio būsto plėtra Jonavos mieste</t>
  </si>
  <si>
    <t>Socialinio būsto plėtra Raseinių rajono savivaldybėje (II etapas)</t>
  </si>
  <si>
    <t>22-404-P</t>
  </si>
  <si>
    <t>Socialinio būsto fondo plėtra Kauno regione IV</t>
  </si>
  <si>
    <t>Socialinio būsto fondo neįgaliesiems ir gausioms šeimoms plėtra Kaišiadorių rajono savivaldybėje</t>
  </si>
  <si>
    <t>2024 03</t>
  </si>
  <si>
    <t>2024 05</t>
  </si>
  <si>
    <t>2024 12</t>
  </si>
  <si>
    <t>2025 06</t>
  </si>
  <si>
    <t>Geriamojo vandens tiekimo ir nuotekų tvarkymo paslaugų prieinamumo didinimas Kaišiadorių rajono savivaldybėje</t>
  </si>
  <si>
    <t>Didinti geriamojo vandens tiekimo ir nuotekų tvarkymo paslaugų prieinamumą</t>
  </si>
  <si>
    <t>02-001-06-07-02(RE)-22-(LT022-02-04-01)</t>
  </si>
  <si>
    <t>22-203-P</t>
  </si>
  <si>
    <t>2.5. Skatinti prieigą prie vandens ir tvarią vandentvarką</t>
  </si>
  <si>
    <t>Viešojo vandens tiekimo paskirstymo sistemų naujų arba atnaujintų vamzdynų ilgis</t>
  </si>
  <si>
    <t xml:space="preserve">RCO30
P.B.2.0030 </t>
  </si>
  <si>
    <t>km</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</si>
  <si>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</si>
  <si>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</si>
  <si>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</si>
  <si>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</si>
  <si>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</si>
  <si>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</si>
  <si>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</si>
  <si>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</si>
  <si>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</si>
  <si>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Nauji arba atnaujinti geriamojo vandens ruošimo pajėgumai</t>
  </si>
  <si>
    <t xml:space="preserve">P.S.2.1013 </t>
  </si>
  <si>
    <t>m3/parą</t>
  </si>
  <si>
    <t>UAB „Kaišiadorių vandenys“</t>
  </si>
  <si>
    <t>Privatus</t>
  </si>
  <si>
    <t>-</t>
  </si>
  <si>
    <t>2025-02</t>
  </si>
  <si>
    <t>2025-04</t>
  </si>
  <si>
    <t>Geriamojo vandens tiekimo ir nuotekų tvarkymo paslaugų prieinamumo didinimas Kėdainių rajone</t>
  </si>
  <si>
    <t>UAB „Kėdainių vandenys“</t>
  </si>
  <si>
    <t>Geriamojo vandens tiekimo ir nuotekų tvarkymo infrastruktūros plėtra ir atnaujinimas Kauno rajone  (2024-2029 m.)</t>
  </si>
  <si>
    <t>22-204-P</t>
  </si>
  <si>
    <t>UAB „Giraitės vandenys“</t>
  </si>
  <si>
    <t>Nuotekų tvarkymo infrastruktūros plėtra ir rekonstrukcija Raseinių r. sav.</t>
  </si>
  <si>
    <t>UAB „Raseinių vandenys“</t>
  </si>
  <si>
    <t>22-205-P</t>
  </si>
  <si>
    <t xml:space="preserve">Geriamojo vandens tiekimo ir nuotekų tvarkymo paslaugų prieinamumo didinimas Jonavos rajone </t>
  </si>
  <si>
    <t>2024-11</t>
  </si>
  <si>
    <t>2025-01</t>
  </si>
  <si>
    <t>Vandentiekio ir nuotekų tinklų infrastruktūros plėtra Prienų rajone (II etapas)</t>
  </si>
  <si>
    <t>UAB „Prienų vandenys“</t>
  </si>
  <si>
    <t>22-102-P</t>
  </si>
  <si>
    <t>Darnaus judumo infrastruktūros diegimas Birštono mieste</t>
  </si>
  <si>
    <t xml:space="preserve"> 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</si>
  <si>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</si>
  <si>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</si>
  <si>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</si>
  <si>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 xml:space="preserve">Dotacija </t>
  </si>
  <si>
    <t>2025-06</t>
  </si>
  <si>
    <t>2025-08</t>
  </si>
  <si>
    <t xml:space="preserve">Dviračiams skirta infrastruktūra, kuriai
suteikta parama </t>
  </si>
  <si>
    <t>P.B.2.0058</t>
  </si>
  <si>
    <t>Kilometrai</t>
  </si>
  <si>
    <t>22-103-P</t>
  </si>
  <si>
    <t>Darnaus judumo priemonių diegimas Jonavos mieste (II etapas)</t>
  </si>
  <si>
    <t>22-104-P</t>
  </si>
  <si>
    <t>Kauno miesto savivaldybės administracija</t>
  </si>
  <si>
    <t>2024-08</t>
  </si>
  <si>
    <t>22-105-P</t>
  </si>
  <si>
    <t>Pėsčiųjų ir dviračių takų įrengimas Kauno miesto gatvėse</t>
  </si>
  <si>
    <t>Baltų pr. pėsčiųjų ir dviračių tako įrengimas</t>
  </si>
  <si>
    <t>Baltijos g. pėsčiųjų ir dviračių tako įrengimas</t>
  </si>
  <si>
    <t>Chemijos g. pėsčiųjų ir dviračių tako įrengimas</t>
  </si>
  <si>
    <t>22-106-P</t>
  </si>
  <si>
    <t>Dviračių ir pėsčiųjų takų infrastruktūros  gerinimas bei darnaus judumo priemonių diegimas Kėdainių mieste</t>
  </si>
  <si>
    <t xml:space="preserve">Įgyvendintos darnaus judumo priemonės, skaičius </t>
  </si>
  <si>
    <t>P.S.2.1035</t>
  </si>
  <si>
    <t>22-206-P</t>
  </si>
  <si>
    <t>22-521-P</t>
  </si>
  <si>
    <t>Kokybiškų prevencijos paslaugų prieinamumo didinimas visuomenės sveikatai stiprinti</t>
  </si>
  <si>
    <t>11-001-02-10-03(RE)</t>
  </si>
  <si>
    <t>Gerinti kokybiškų visuomenės sveikatos paslaugų prieinamumą regionuose</t>
  </si>
  <si>
    <t>1.1. Visuomenės sveikatos paslaugų kokybės gerinimas Birštono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</si>
  <si>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</si>
  <si>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</si>
  <si>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</si>
  <si>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(2026)
</t>
  </si>
  <si>
    <t>viešas</t>
  </si>
  <si>
    <t>SAM</t>
  </si>
  <si>
    <t>ESF+</t>
  </si>
  <si>
    <t xml:space="preserve"> 2024-04</t>
  </si>
  <si>
    <t xml:space="preserve">Asmenys, dalyvavę sveikatos raštingumo didinimo veiklose </t>
  </si>
  <si>
    <t xml:space="preserve">P.S.2.1519 </t>
  </si>
  <si>
    <t xml:space="preserve">200
(2026)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</si>
  <si>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</si>
  <si>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</si>
  <si>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</si>
  <si>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</si>
  <si>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</si>
  <si>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(2024)</t>
  </si>
  <si>
    <t>1.4. Prevencinių priemonių, stiprinančių visuomenės sveikatą, psichologinę gerovę ir atsparumą, įgyvendinimas Kauno rajono savivaldybėje</t>
  </si>
  <si>
    <t xml:space="preserve">80
(2027)
</t>
  </si>
  <si>
    <t>Kauno rajono savivaldybės visuomenės sveikatos biuras</t>
  </si>
  <si>
    <t xml:space="preserve">10000
(2027)
</t>
  </si>
  <si>
    <t>22-522-P</t>
  </si>
  <si>
    <t>1.3. Visuomenės sveikatos paslaugų kokybės gerinimas Kaišiadorių rajone</t>
  </si>
  <si>
    <t xml:space="preserve">80
(2028)
</t>
  </si>
  <si>
    <t>Kaišiadorių rajono savivaldybės visuomenės sveikatos biuras</t>
  </si>
  <si>
    <t xml:space="preserve">1100
(2028)
</t>
  </si>
  <si>
    <t>1.5. Kokybiškų visuomenės sveikatos paslaugų prieinamumo didinimas Kėdainių rajone</t>
  </si>
  <si>
    <t>Kėdainių rajono savivaldybės visuomenės sveikatos biuras</t>
  </si>
  <si>
    <t xml:space="preserve">2792
(2028)
</t>
  </si>
  <si>
    <t xml:space="preserve">1.6. Visuomenės sveikatos paslaugų kokybės gerinimas Prienų rajono  savivaldybėje </t>
  </si>
  <si>
    <t xml:space="preserve">80
(2029)
</t>
  </si>
  <si>
    <t>Prienų rajono savivaldybės visuomenės sveikatos biuras</t>
  </si>
  <si>
    <t xml:space="preserve">1900
(2029)
</t>
  </si>
  <si>
    <t>1.7. Visuomenės sveikatos paslaugų prieinamumo gerinimas Raseinių rajono savivaldybėje</t>
  </si>
  <si>
    <t>Raseinių rajono savivaldybės visuomenės sveikatos biuras</t>
  </si>
  <si>
    <t xml:space="preserve">1000
(2029)
</t>
  </si>
  <si>
    <t xml:space="preserve">85
(2029)
</t>
  </si>
  <si>
    <t>22-523-P</t>
  </si>
  <si>
    <t>1.2. Prevencinių priemonių, stiprinančių visuomenės sveikatą, psichologinę gerovę ir atsparumą, įgyvendinimas Jonavos rajone</t>
  </si>
  <si>
    <t xml:space="preserve">1000
(2028)
</t>
  </si>
  <si>
    <t>1 (2025)</t>
  </si>
  <si>
    <t xml:space="preserve">Kokybiškų prevencijos paslaugų prieinamumo didinimas visuomenės sveikatai stiprinti </t>
  </si>
  <si>
    <t>22-524-P</t>
  </si>
  <si>
    <t>22-207-P</t>
  </si>
  <si>
    <t>Komunalinių atliekų rūšiuojamojo surinkimo infrastruktūros plėtra Prienų r. ir Birštono savivaldybėse</t>
  </si>
  <si>
    <t>02-001-06-10-01(RE)-22-(LT022-01-01-01)</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</si>
  <si>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</si>
  <si>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</si>
  <si>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</si>
  <si>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</si>
  <si>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</si>
  <si>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Alytaus regiono atliekų tvarkymo centras“</t>
  </si>
  <si>
    <t>2024-10</t>
  </si>
  <si>
    <t>Surinktos atskirai išrūšiuotos atliekos</t>
  </si>
  <si>
    <t xml:space="preserve">R.B.2.2103  </t>
  </si>
  <si>
    <t>Tonos per metus</t>
  </si>
  <si>
    <t>Įgyvendintos viešinimo kampanijos atliekų prevencijos ir tvarkymo temomis</t>
  </si>
  <si>
    <t xml:space="preserve">P.S.2.1015 </t>
  </si>
  <si>
    <t>22-208-P</t>
  </si>
  <si>
    <t>Rūšiuojamojo atliekų surinkimo skatinimas Kaišiadorių rajono savivaldybėje</t>
  </si>
  <si>
    <t>22-209-P</t>
  </si>
  <si>
    <t>Raseinių, Kėdainių, Kaišiadorių, Jonavos, Kauno rajonuose didelių gabaritų atliekų surinkimo aikštelių įrengimas</t>
  </si>
  <si>
    <t>VšĮ Kauno regiono atliekų tvarkymo centras</t>
  </si>
  <si>
    <t>2025-07</t>
  </si>
  <si>
    <t>22-210-P</t>
  </si>
  <si>
    <t>Žaliosios infrastruktūros Jonavos miesto
urbanizuotoje aplinkoje plėtojimas</t>
  </si>
  <si>
    <t>02-001-06-08-02-(RE)-22-(LT022-01-03-01)</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</si>
  <si>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</si>
  <si>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</si>
  <si>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</si>
  <si>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</si>
  <si>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</si>
  <si>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</si>
  <si>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hektarai</t>
  </si>
  <si>
    <t>22-211-P</t>
  </si>
  <si>
    <t>Žaliosios
infrastruktūros
urbanizuotoje
Kaišiadorių miesto
dalyje plėtojimas</t>
  </si>
  <si>
    <t>Kaišiadorių rajono savivaldybės
visuomenės sveikatos biuras</t>
  </si>
  <si>
    <t>2024-12</t>
  </si>
  <si>
    <t>22-212-P</t>
  </si>
  <si>
    <t>Žaliosios infrastruktūros Kėdainių miesto urbanizuotoje aplinkoje plėtojimas</t>
  </si>
  <si>
    <t>Kėdainių rajono
savivaldybės
administracija</t>
  </si>
  <si>
    <t>22-213-P</t>
  </si>
  <si>
    <t>Žaliosios infrastruktūros kūrimas Raseinių mieste</t>
  </si>
  <si>
    <t>Raseinių rajono
savivaldybės
administracija</t>
  </si>
  <si>
    <t>2025-10</t>
  </si>
  <si>
    <t>10-001-06-01-03 (RE)-22-(LT022-01-04-01)</t>
  </si>
  <si>
    <t>22-107-P</t>
  </si>
  <si>
    <t>Darnaus judumo
priemonių diegimas Jonavos mieste 
(III etapas)</t>
  </si>
  <si>
    <t>2025-11</t>
  </si>
  <si>
    <t>Dviračių ir pėsčiųjų tilto iš Nemuno salos į Aleksotą statyba</t>
  </si>
  <si>
    <t>22-405-P</t>
  </si>
  <si>
    <t>Institucinės globos pertvarkos įgyvendinimas Kauno regione I</t>
  </si>
  <si>
    <t>09-003-02-02-11-(RE)-22-(LT022-02-02-01)</t>
  </si>
  <si>
    <t>Institucinės globos pertvarkos įgyvendinimas Birštono savivaldybėje</t>
  </si>
  <si>
    <t xml:space="preserve">Paslaugų intelekto ir (ar) psichikos negalią turintiems asmenims vietų skaičius naujoje ar modernizuotoje infrastruktūroje </t>
  </si>
  <si>
    <t>P.S.2.1030</t>
  </si>
  <si>
    <t>2024 09</t>
  </si>
  <si>
    <t>2024 11</t>
  </si>
  <si>
    <t>Asmenų, turinčių intelekto ir (ar) psichikos negalią, gavusių paslaugas naujoje ar modernizuotoje infrastruktūroje skaičius per metus</t>
  </si>
  <si>
    <t>R.S.2.3031</t>
  </si>
  <si>
    <t>Asmenys per metus</t>
  </si>
  <si>
    <t>22-406-P</t>
  </si>
  <si>
    <t>Institucinės globos pertvarkos įgyvendinimas Kauno regione II</t>
  </si>
  <si>
    <t>Asmenų su intelekto ir (ar) psichikos negalia institucinės globos pertvarkos įgyvendinimas Kėdainių rajono savivaldybėje, įsigyjant apsaugotus būstus</t>
  </si>
  <si>
    <t xml:space="preserve">Asmenų su intelekto ir (ar) psichikos negalia institucinės globos pertvarkos įgyvendinimas Kėdainių rajono savivaldybėje, įsteigiant socialines dirbtuves </t>
  </si>
  <si>
    <t xml:space="preserve"> Asmenų su intelekto ir (ar) psichikos negalia institucinės globos pertvarkos įgyvendinimas Kėdainių rajono savivaldybėje, įsteigiant grupinius gyvenimo namus</t>
  </si>
  <si>
    <t>22-407-P</t>
  </si>
  <si>
    <t>Institucinės globos pertvarkos įgyvendinimas Kauno regione III</t>
  </si>
  <si>
    <t xml:space="preserve"> Asmenų su intelekto ir psichikos negalia institucinės globos pertvarkos įgyvendinimas Jonavoje</t>
  </si>
  <si>
    <t>2025 01</t>
  </si>
  <si>
    <t>22-408-P</t>
  </si>
  <si>
    <t>Institucinės globos pertvarkos įgyvendinimas Kauno regione IV</t>
  </si>
  <si>
    <t>Socialinės priežiūros socialinių paslaugų plėtra Kaišiadorių rajono savivaldybėje</t>
  </si>
  <si>
    <t>2025 02</t>
  </si>
  <si>
    <t>Asmenų su intelekto ir (ar) psichikos negalia institucinės globos pertvarkos įgyvendinimas Kauno rajono savivaldybėje</t>
  </si>
  <si>
    <t>Asmenų su intelekto ir psichikos negalia institucinės globos pertvarkos įgyvendinimas Raseinių rajono savivaldybėje</t>
  </si>
  <si>
    <t>Raseinių socialinių paslaugų centras</t>
  </si>
  <si>
    <t>22-409-P</t>
  </si>
  <si>
    <t>Institucinės globos pertvarkos įgyvendinimas Kauno regione V</t>
  </si>
  <si>
    <t>Apsaugoto būsto paslaugų plėtra Prienų rajono savivaldybėje</t>
  </si>
  <si>
    <t>2025 08</t>
  </si>
  <si>
    <t>22-410-P</t>
  </si>
  <si>
    <t>Institucinės globos pertvarkos įgyvendinimas Kauno regione VI</t>
  </si>
  <si>
    <t>Užimtumo paslaugos prieinamumo didinimas Prienų rajono savivaldybėje</t>
  </si>
  <si>
    <t>2025 12</t>
  </si>
  <si>
    <t>2026 02</t>
  </si>
  <si>
    <t>22-411-P</t>
  </si>
  <si>
    <t>Institucinės globos pertvarkos įgyvendinimas Kauno regione VII</t>
  </si>
  <si>
    <t>Grupinio gyvenimo namų plėtra Prienų rajono savivaldybėje</t>
  </si>
  <si>
    <t>2026 06</t>
  </si>
  <si>
    <t>2026 08</t>
  </si>
  <si>
    <t>22-412-P</t>
  </si>
  <si>
    <t>Nestacionarių ir bendruomeninių socialinių paslaugų plėtra Kauno regione I</t>
  </si>
  <si>
    <t>09-003-02-02-11-(RE)-22-(LT022-02-02-02)</t>
  </si>
  <si>
    <t xml:space="preserve"> Nestacionarių socialinių paslaugų infrastruktūros plėtra Birštono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</si>
  <si>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</si>
  <si>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</si>
  <si>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</si>
  <si>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</si>
  <si>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Nestacionarių socialinių paslaugų infrastruktūros modernizavimas Kėdainių rajono savivaldybėje</t>
  </si>
  <si>
    <t>22-413-P</t>
  </si>
  <si>
    <t>Nestacionarių ir bendruomeninių socialinių paslaugų plėtra Kauno regione II</t>
  </si>
  <si>
    <t>Nestacionarių socialinių paslaugų plėtojimas Kaišiadorių rajono savivaldybėje</t>
  </si>
  <si>
    <t>Kaišiadorių socialinių paslaugų centras</t>
  </si>
  <si>
    <t>22-414-P</t>
  </si>
  <si>
    <t>Nestacionarių ir bendruomeninių socialinių paslaugų plėtra Kauno regione III</t>
  </si>
  <si>
    <t>Nestacionarių socialinių paslaugų infrastruktūros plėtra Raseinių rajono savivaldybėje (jaunimo ir senyvo amžiaus asmenų daugiafunkcio centro statyba)</t>
  </si>
  <si>
    <t>22-415-P</t>
  </si>
  <si>
    <t>Nestacionarių ir bendruomeninių socialinių paslaugų plėtra Kauno regione IV</t>
  </si>
  <si>
    <t>Atviros jaunimo erdvės infrastruktūros modernizavimas Prienų mieste</t>
  </si>
  <si>
    <t>2026 05</t>
  </si>
  <si>
    <t>Pastebėjimai dėl stebėsenos rodiklių</t>
  </si>
  <si>
    <t>2024-08-30</t>
  </si>
  <si>
    <t>22-108-P</t>
  </si>
  <si>
    <t>Dviračių ir pėsčiųjų takų infrastruktūros  gerinimas Kėdainių mieste</t>
  </si>
  <si>
    <t>22-109-P</t>
  </si>
  <si>
    <t>UAB „Jonavos autobusai“ viešojo transporto parko atnaujinimas</t>
  </si>
  <si>
    <t>Kolektyviniam viešajam transportui skirtų ekologiškų riedmenų pajėgumai, keleiviai</t>
  </si>
  <si>
    <t>P.B.2.0057</t>
  </si>
  <si>
    <t>Keleiviai</t>
  </si>
  <si>
    <t>UAB „Jonavos autobusai“</t>
  </si>
  <si>
    <t>Įsigytos nulinės emisijos viešojo transporto priemonės</t>
  </si>
  <si>
    <t>P.S.2.1036</t>
  </si>
  <si>
    <t>Naujo ar modernizuoto viešojo transporto naudotojų skaičius per metus</t>
  </si>
  <si>
    <t>R.B.2.2062</t>
  </si>
  <si>
    <t>Šio kvietimo patvirtintos rodiklių kortelės įkeltos (1 priedo 4 priedas)  M:\2. PROGRAMOS\3.1 EGADP - SP 21-27\2. Kvietimai\DTPS\1.2 KVIETIMŲ PLANAI\Suderintos rodiklių kortelės\10-001-06-01-03 (RE)</t>
  </si>
  <si>
    <t>22-501-P</t>
  </si>
  <si>
    <t xml:space="preserve">Ilgalaikės priežiūros paslaugų prieinamumo ir kokybės gerinimas </t>
  </si>
  <si>
    <t>11-002-02-11-02 (RE)</t>
  </si>
  <si>
    <t>Užtikrinti ilgalaikės priežiūros paslaugų plėtrą</t>
  </si>
  <si>
    <t>1.1 Ilgalaikės priežiūros paslaugų plėtros užtikrinimas Jonavos rajone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</si>
  <si>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</si>
  <si>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</si>
  <si>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</si>
  <si>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Naujos arba modernizuotos sveikatos priežiūros infrastruktūros naudotojų skaičius per metus </t>
  </si>
  <si>
    <t>R.B.2.2073</t>
  </si>
  <si>
    <t>2.1. Ilgalaikės priežiūros paslaugų plėtros užtikrinimas Jonavos rajone</t>
  </si>
  <si>
    <t>Asmenys, gavę ilgalaikės priežiūros paslaugas</t>
  </si>
  <si>
    <t>P.S.2.1525</t>
  </si>
  <si>
    <t xml:space="preserve">Asmenys </t>
  </si>
  <si>
    <t>Sveikatos priežiūros įstaigos, įgyvendinusios sveikatos priežiūros specialistų įgalinimo, pritraukimo ir išlaikymo projektus</t>
  </si>
  <si>
    <t xml:space="preserve">P.S.2.1526 </t>
  </si>
  <si>
    <t xml:space="preserve">1
(2029)
</t>
  </si>
  <si>
    <t>Ilgalaikės priežiūros paslaugų gavėjų, palankiai vertinančių gaunamų paslaugų kokybę, dalis</t>
  </si>
  <si>
    <t>R.S.2.3530</t>
  </si>
  <si>
    <t>Sveikatos priežiūros specialistų, kurie po dalyvavimo veiklose mažiausiai 2 metus dirbo sveikatos priežiūros įstaigose, dalis</t>
  </si>
  <si>
    <t xml:space="preserve">R.S.2.3532 </t>
  </si>
  <si>
    <t>22-502-P</t>
  </si>
  <si>
    <t>1.2. Ilgalaikės priežiūros paslaugų plėtojimo užtikrinimas Kėdainių rajono savivaldybėje</t>
  </si>
  <si>
    <t xml:space="preserve">772
(2029)
</t>
  </si>
  <si>
    <t>2.2. Ilgalaikės priežiūros paslaugų plėtojimo užtikrinimas Kėdainių rajono savivaldybėje</t>
  </si>
  <si>
    <t xml:space="preserve">90
(2029)
</t>
  </si>
  <si>
    <t xml:space="preserve">3
(2029)
</t>
  </si>
  <si>
    <t>22-503-P</t>
  </si>
  <si>
    <t>Ilgalaikės priežiūros paslaugų prieinamumo ir kokybės gerinimas</t>
  </si>
  <si>
    <t>1.6. Mobilių komandų aprūpinimas automobiliais Kauno rajono savivaldybėje</t>
  </si>
  <si>
    <t xml:space="preserve">280
(2028)
</t>
  </si>
  <si>
    <t>2025 04</t>
  </si>
  <si>
    <t xml:space="preserve">280
(2029)
</t>
  </si>
  <si>
    <t>22-504-P</t>
  </si>
  <si>
    <t>1.7. Ilgalaikės priežiūros paslaugų plėtra VšĮ Vilkijos pirminės sveikatos priežiūros centre</t>
  </si>
  <si>
    <t xml:space="preserve">16
(2028)
</t>
  </si>
  <si>
    <t>VšĮ Vilkijos pirminės sveikatos priežiūros centras</t>
  </si>
  <si>
    <t xml:space="preserve">16
(2029)
</t>
  </si>
  <si>
    <t>22-505-P</t>
  </si>
  <si>
    <t>1.8. Ilgalaikės priežiūros paslaugų plėtra LSMU Kauno ligoninėje</t>
  </si>
  <si>
    <t xml:space="preserve">40
(2028)
</t>
  </si>
  <si>
    <t>LSMU Kauno ligoninė</t>
  </si>
  <si>
    <t xml:space="preserve">40
(2029)
</t>
  </si>
  <si>
    <t>22-506-P</t>
  </si>
  <si>
    <t>1.3. Ilgalaikės priežiūros sveikatos paslaugų plėtra Raseinių rajono savivaldybėje</t>
  </si>
  <si>
    <t xml:space="preserve">216
(2029)
</t>
  </si>
  <si>
    <t>VšĮ Raseinių ligoninė</t>
  </si>
  <si>
    <t>22-507-P</t>
  </si>
  <si>
    <t>1.4. Ilgalaikės priežiūros paslaugų užtikrinimas Prienų rajono savivaldybėje</t>
  </si>
  <si>
    <t xml:space="preserve">229
(2029)
</t>
  </si>
  <si>
    <t>VšĮ Prienų ligoninė</t>
  </si>
  <si>
    <t>2026-05</t>
  </si>
  <si>
    <t xml:space="preserve">215
(2029)
</t>
  </si>
  <si>
    <t>2.3. Ilgalaikės priežiūros paslaugų užtikrinimas Prienų rajono savivaldybėje</t>
  </si>
  <si>
    <t xml:space="preserve">75
(2029)
</t>
  </si>
  <si>
    <t>22-508-P</t>
  </si>
  <si>
    <t xml:space="preserve"> 2026-01 </t>
  </si>
  <si>
    <t>2025 09</t>
  </si>
  <si>
    <t>2025 11</t>
  </si>
  <si>
    <t>2025 03</t>
  </si>
  <si>
    <t>2025 05</t>
  </si>
  <si>
    <t>22-416-P</t>
  </si>
  <si>
    <t>Socialinės paslaugų įstaigų senyvo amžiaus asmenims infrastruktūros plėtra Kauno regione I</t>
  </si>
  <si>
    <t>09-003-02-02-11-(RE)-22-(LT022-02-02-03)</t>
  </si>
  <si>
    <t>Socialinių paslaugų įstaigų senyvo amžiaus asmenims infrastruktūros modernizavimas ir plėtra Kėdainių rajono savivaldybėje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</si>
  <si>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</si>
  <si>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</si>
  <si>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</si>
  <si>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</si>
  <si>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</si>
  <si>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22-417-P</t>
  </si>
  <si>
    <t>Socialinės paslaugų įstaigų senyvo amžiaus asmenims infrastruktūros plėtra Kauno regione II</t>
  </si>
  <si>
    <t>Socialinių paslaugų įstaigos senyvo amžiaus asmenims infrastruktūros modernizavimas Kauno rajono savivaldybėje</t>
  </si>
  <si>
    <t>SBĮ Čekiškės socialinių paslaugų namai</t>
  </si>
  <si>
    <t>22-418-P</t>
  </si>
  <si>
    <t>Socialinės paslaugų įstaigų senyvo amžiaus asmenims infrastruktūros plėtra Kauno regione III</t>
  </si>
  <si>
    <t>Raseinių r. Blinstrubiškių socialinės globos namų senyvo amžiaus asmenims reikalingos infrastruktūros atnaujinimas ir plėtra</t>
  </si>
  <si>
    <t>BĮ Raseinių r. Blinstrubiškių socialinės globos namai</t>
  </si>
  <si>
    <t>22-419-P</t>
  </si>
  <si>
    <t>Socialinės paslaugų įstaigų senyvo amžiaus asmenims infrastruktūros plėtra Kauno regione IV</t>
  </si>
  <si>
    <t>Socialinių paslaugų įstaigų senyvo amžiaus asmenims infrastruktūros modernizavimas Prienų rajono savivaldybėje</t>
  </si>
  <si>
    <t>Prienų globos namai</t>
  </si>
  <si>
    <t>2025 10</t>
  </si>
  <si>
    <t>22-420-P</t>
  </si>
  <si>
    <t>Socialinės paslaugų įstaigų senyvo amžiaus asmenims infrastruktūros plėtra Kauno regione V</t>
  </si>
  <si>
    <t xml:space="preserve"> Socialinių paslaugų įstaigų senyvo amžiaus asmenims infrastruktūros plėtra Kaišiadorių rajono savivaldybėje</t>
  </si>
  <si>
    <t>22-421-P</t>
  </si>
  <si>
    <t>Institucinės globos pertvarkos įgyvendinimas Kauno regione VIII</t>
  </si>
  <si>
    <t>Požymis</t>
  </si>
  <si>
    <t>Nepanaudotos Ekonomikos gaivinimo ir atsparumo didinimo priemonės lėšos</t>
  </si>
  <si>
    <t>22-301-P</t>
  </si>
  <si>
    <t>Modernizuoti ar sukurti viešąją turizmo infrastruktūrą, pritaikant gamtos ir kultūros objektus lankymui (I etapas)</t>
  </si>
  <si>
    <t>01-004-07-01-01 (RE)-22-(LT022-02-07-01)</t>
  </si>
  <si>
    <t>Paskatinti regionų, funkcinių zonų, savivaldybių ir miestų  ekonominį augimą pasitelkiant jų turimus išteklius</t>
  </si>
  <si>
    <t>1.1. Birštono savivaldybės turizmo objektų pritaikymas lankymui</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</si>
  <si>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</si>
  <si>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_</t>
  </si>
  <si>
    <t>Sukurtos arba atkurtos teritorijos, naudojamos ekonominei, rekreacinei ar turizmo paskirčiai</t>
  </si>
  <si>
    <t>R.S.2.3040</t>
  </si>
  <si>
    <t>VRM</t>
  </si>
  <si>
    <t>Sukurtos arba atkurtos atviros erdvės</t>
  </si>
  <si>
    <t xml:space="preserve">P.S.2.1039 </t>
  </si>
  <si>
    <t>kvadratiniai metrai</t>
  </si>
  <si>
    <t>Integruoti teritorinio vystymo projektai</t>
  </si>
  <si>
    <t>P.B.2.0076</t>
  </si>
  <si>
    <t>projektai</t>
  </si>
  <si>
    <t>22-302-P</t>
  </si>
  <si>
    <t>Modernizuoti ar sukurti viešąją turizmo infrastruktūrą, pritaikant gamtos ir kultūros objektus lankymui (II etapas)</t>
  </si>
  <si>
    <t>1.2. Gamtos ir kultūros objektų  pritaikymas lankymui Jonavos rajono savivaldybėje</t>
  </si>
  <si>
    <t xml:space="preserve">R.S.2.3040 </t>
  </si>
  <si>
    <t>2025-03</t>
  </si>
  <si>
    <t>Dviračiams skirtos infrastruktūros metinis naudotojų skaičius</t>
  </si>
  <si>
    <t xml:space="preserve">R.S.2.3025 </t>
  </si>
  <si>
    <t>P.S.2.1039</t>
  </si>
  <si>
    <t>Dviračiams skirta infrastruktūra, kuriai suteikta parama</t>
  </si>
  <si>
    <t xml:space="preserve">P.B.2.0058 </t>
  </si>
  <si>
    <t>kilometrai</t>
  </si>
  <si>
    <t xml:space="preserve"> hektarai</t>
  </si>
  <si>
    <t xml:space="preserve"> kvadratiniai metrai</t>
  </si>
  <si>
    <t xml:space="preserve"> kilometrai</t>
  </si>
  <si>
    <t xml:space="preserve">P.B.2.0076 </t>
  </si>
  <si>
    <t>22-304-P</t>
  </si>
  <si>
    <t>Modernizuoti ar sukurti viešąją turizmo infrastruktūrą, pritaikant gamtos ir kultūros objektus lankymui (IV etapas)</t>
  </si>
  <si>
    <t>2025-05</t>
  </si>
  <si>
    <t>R.S.2.3025</t>
  </si>
  <si>
    <t>22-305-P</t>
  </si>
  <si>
    <t>Modernizuoti ar sukurti viešąją turizmo infrastruktūrą, pritaikant gamtos ir kultūros objektus lankymui (V etapas)</t>
  </si>
  <si>
    <t>Paskatinti regionų, funkcinių zonų, savivaldybių ir miestų ekonominį augimą pasitelkiant jų turimus išteklius</t>
  </si>
  <si>
    <t>1.3. Gamtos ir kultūros objektų pritaikymas lankymui Kėdainių rajono savivaldybėje</t>
  </si>
  <si>
    <t xml:space="preserve">1.5. Piliakalnių lankymui reikalingos infrastruktūros sutvarkymas ir įrengimas Raseinių r. sav. </t>
  </si>
  <si>
    <t>22-306-P</t>
  </si>
  <si>
    <t>Modernizuoti ar sukurti viešąją turizmo infrastruktūrą, pritaikant gamtos ir kultūros objektus lankymui (VI etapas)</t>
  </si>
  <si>
    <t>1.7. Čiudiškių, Dukurnonių, Klebiškio, Lepelionių, Norkūnų I, Norkūnų II,Pašlavančio, Pašventupio I, Pelekonių IV piliakalnių ir Surmiaus ežero Prienų r. sav. pritaikymas lankymui</t>
  </si>
  <si>
    <t>1.13. Nemuno upės ties Zapyškiu Kauno r. sav. pritaikymas vandens turizmui</t>
  </si>
  <si>
    <t>22-307-P</t>
  </si>
  <si>
    <t>Modernizuoti ar sukurti viešąją turizmo infrastruktūrą, pritaikant gamtos ir kultūros objektus lankymui (VII etapas)</t>
  </si>
  <si>
    <t>22-308-P</t>
  </si>
  <si>
    <t>Didinti viešųjų paslaugų prieinamumą, išteklių naudojimo efektyvumą ir viešųjų paslaugų sistemų tvarumą Kauno regiono funkcinėje zonoje (I etapas)</t>
  </si>
  <si>
    <t>01-004-07-02-01 (RE)-22-(LT022-02-07-01)</t>
  </si>
  <si>
    <t>Pagerinti viešųjų paslaugų prieinamumą, darbo vietų pasiekiamumą ir tam reikalingų išteklių naudojimo efektyvumą</t>
  </si>
  <si>
    <t>2.3. Kėdainių kalbų mokyklos pritaikymas vykdyti neformaliojo švietimo programą „Išmaniųjų akademija"</t>
  </si>
  <si>
    <t>Metinis konsoliduotų viešųjų paslaugų vartotojų skaičius</t>
  </si>
  <si>
    <t>R.S.2.3039</t>
  </si>
  <si>
    <t>vartotojai per metus</t>
  </si>
  <si>
    <t>2.4. Informacinių technologijų ir techninės kūrybos projektas Kaišiadorių, Jonavos ir Raseinių rajonų savivaldybėse</t>
  </si>
  <si>
    <t>22-309-P</t>
  </si>
  <si>
    <t>2.2. Kauno regiono turizmo maršruto pristatymas ir populiarinimas bei Kauno rajono turizmo ir verslo informacijos centro infrastruktūros plėtra</t>
  </si>
  <si>
    <t xml:space="preserve">R.S.2.3039 </t>
  </si>
  <si>
    <t>Naujų ar rekonstruotų pastatų, kurių pirminės energijos paklausa yra bent 20 % mažesnė, nei reikalauja energijos beveik nevartojantis pastatas, plotas</t>
  </si>
  <si>
    <t xml:space="preserve">P.S.2.1034 </t>
  </si>
  <si>
    <t>2.5. Krūties vėžio prevencinės programos prieinamumo didinimas Jonavos, Kauno ir Kaišiadorių rajonų savivaldybėse</t>
  </si>
  <si>
    <t>22-310-P</t>
  </si>
  <si>
    <t>Religinių ir pažintinių objektų pritaikymas lankymui Raseinių rajono savivaldybėje</t>
  </si>
  <si>
    <t xml:space="preserve">01-004-07-02-01 (RE)-22-(LT022-02-07-01) </t>
  </si>
  <si>
    <t>2.1. Religinių ir pažintinių objektų pritaikymas lankymui Raseinių rajono savivaldybėje</t>
  </si>
  <si>
    <t xml:space="preserve"> 01-004-07-01-01 (RE)-22-(LT022-02-07-01)</t>
  </si>
  <si>
    <t>1.4. Religinių ir pažintinių objektų pritaikymas lankymui Raseinių rajono savivaldybėje</t>
  </si>
  <si>
    <t>22-311-P</t>
  </si>
  <si>
    <t xml:space="preserve"> Užtikrinti Kauno miesto ir priemiesčio viešųjų paslaugų prieinamumą ir tvarią aplinką (I etapas)</t>
  </si>
  <si>
    <t>3.7. Kauno Tirkiliškių mokyklos-darželio (Dvarų g. 49) pastato rekonstrukcija</t>
  </si>
  <si>
    <t>Konkretus 2021–2027 m. Europos Sąjungos investicijų programos uždavinys 5.1. „Skatinti integruotą ir įtraukią socialinę, ekonominę ir aplinkosaugos plėtrą, puoselėti kultūrą, gamtos paveldą, darnų turizmą ir saugumą miestų teritorijose“</t>
  </si>
  <si>
    <t>3.8. Kauno Tirkiliškių mokyklos-darželio (M. Yčo g. 2) pastato rekonstrukcija</t>
  </si>
  <si>
    <t>3.10. Mokyklos pastato Vijūkų g. 78, Kaune, statyba</t>
  </si>
  <si>
    <t>3.11. Vaikų darželio pastato Vijūkų g. 78, Kaune, statyba</t>
  </si>
  <si>
    <t>3.12. Kauno Vaišvydavos mokyklos (Vaišvydo g. 28) pastato rekonstrukcija</t>
  </si>
  <si>
    <t>3.14. Kovo 11-osios parko atgaivinimas</t>
  </si>
  <si>
    <t>R.N.2.5720</t>
  </si>
  <si>
    <t>Atviros erdvės, sukurtos arba atkurtos miestų teritorijose</t>
  </si>
  <si>
    <t>P.B.2.0114</t>
  </si>
  <si>
    <t>3.16. Naugardiškių parko atgaivinimas ir įveiklinimas</t>
  </si>
  <si>
    <t>3.17. Naujakurių skvero atgaivinimas ir įveiklinimas</t>
  </si>
  <si>
    <t>22-312-P</t>
  </si>
  <si>
    <t>Užtikrinti Kauno miesto ir priemiesčio viešųjų paslaugų prieinamumą ir tvarią aplinką (II etapas)</t>
  </si>
  <si>
    <t>3.1. Bendrojo ugdymo paslaugų prieinamumo didinimas, modernizuojant Kauno r. Raudondvario gimnazijos pastatą</t>
  </si>
  <si>
    <t>3.2. Bendrojo lavinimo mokyklos Domeikavoje statyba, didinant bendrojo ugdymo paslaugų prieinamumą</t>
  </si>
  <si>
    <t>3.4. Kauno r. urbanizuotų teritorijų atgaivinimas ir žalinimas: Giraitės k. parko įrengimas</t>
  </si>
  <si>
    <t>3.9. Prezidento Valdo Adamkaus gimnazijos (Šeštokų g. 30) pastato rekonstrukcija</t>
  </si>
  <si>
    <t>3.15. Liepų alėjos žalinimas ir bendruomenei svarbios vietos stiprinimas</t>
  </si>
  <si>
    <t>3.18. Vijūkų skvero žalinimas ir įveiklinimas</t>
  </si>
  <si>
    <t>3.19. Vaišvydavos parko įjungimas į miesto urbanistinę struktūrą</t>
  </si>
  <si>
    <t>22-313-P</t>
  </si>
  <si>
    <t>Užtikrinti Kauno miesto ir priemiesčio viešųjų paslaugų prieinamumą ir tvarią aplinką (III etapas)</t>
  </si>
  <si>
    <t>3.13. STEAM neformaliojo ugdymo centro įrengimas</t>
  </si>
  <si>
    <t>22-314-P</t>
  </si>
  <si>
    <t>Užtikrinti Kauno miesto ir priemiesčio viešųjų paslaugų prieinamumą ir tvarią aplinką (IV etapas)</t>
  </si>
  <si>
    <t>3.3. Bendrojo ugdymo paslaugų prieinamumo didinimas, modernizuojant Užliedžių daugiafunkcio centro infrastruktūrą</t>
  </si>
  <si>
    <t>3.5. Kauno r. urbanizuotų teritorijų atgaivinimas ir žalinimas: parko įrengimas Domeikavoje</t>
  </si>
  <si>
    <t>3.6. Kauno r. urbanizuotų teritorijų atgaivinimas ir žalinimas: Obelynės sodybos parko modernizavimas</t>
  </si>
  <si>
    <t>3. Lentelės 3–6, 9–13, 15, 20–32 stulpelių reikšmės, jei jų yra daugiau nei viena, nurodomos atskirose eilutėse.</t>
  </si>
  <si>
    <t xml:space="preserve">Asmenų, kurie po dalyvavimo veiklose pagerino sveikatos raštingumo kompetenciją, dalis </t>
  </si>
  <si>
    <t xml:space="preserve">'Asmenų, kurie po dalyvavimo veiklose pagerino sveikatos raštingumo kompetenciją, dalis </t>
  </si>
  <si>
    <t>22-214-P</t>
  </si>
  <si>
    <t>2024-04-08 (PĮP atsiimtas 2024-08-09).</t>
  </si>
  <si>
    <t>UAB "Jonavos vandenys"</t>
  </si>
  <si>
    <t>2024-10-30</t>
  </si>
  <si>
    <t>1.9. Balbieriškio dvaro sodybos parko Prienų r. sav. pritaikymas lankymui</t>
  </si>
  <si>
    <t xml:space="preserve"> Dviračiams skirtos infrastruktūros metinis naudotojų skaičius, </t>
  </si>
  <si>
    <t xml:space="preserve">1.6. Gamtos ir kultūros objektų sutvarkymas ir pritaikymas lankymui Prienų rajono savivaldybėje </t>
  </si>
  <si>
    <t xml:space="preserve"> Dviračiams skirtos infrastruktūros metinis naudotojų skaičius</t>
  </si>
  <si>
    <t xml:space="preserve"> Dviračiams skirta infrastruktūra, kuriai suteikta parama</t>
  </si>
  <si>
    <t>2026-01</t>
  </si>
  <si>
    <t>2026-03</t>
  </si>
  <si>
    <t>2026-06</t>
  </si>
  <si>
    <t>2026-08</t>
  </si>
  <si>
    <t>2025-02-17</t>
  </si>
  <si>
    <t>Paramą gavusių nacionalinio, regionų ar vietos lygmens viešojo administravimo ar viešąsias paslaugas teikiančių įstaigų skaičius, subjektų skaičius</t>
  </si>
  <si>
    <t>P.B.2.0518</t>
  </si>
  <si>
    <t>1
(2029)</t>
  </si>
  <si>
    <t xml:space="preserve">Ilgalaikės priežiūros paslaugų gavėjų, palankiai vertinančių gaunamų paslaugų kokybę, dalis </t>
  </si>
  <si>
    <t>2025-02-28</t>
  </si>
  <si>
    <t>Modernizuoti ar sukurti viešąją turizmo infrastruktūrą, pritaikant gamtos ir kultūros objektus lankymui (VIII etapas)</t>
  </si>
  <si>
    <t>22-316-P</t>
  </si>
  <si>
    <t>Užtikrinti Kauno miesto ir priemiesčio viešųjų paslaugų prieinamumą ir tvarią aplinką (V etapas)</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</si>
  <si>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</si>
  <si>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22-317-P</t>
  </si>
  <si>
    <t>Užtikrinti Kauno miesto ir priemiesčio viešųjų paslaugų prieinamumą ir tvarią aplinką (VI etapas)</t>
  </si>
  <si>
    <t>2025-04-14</t>
  </si>
  <si>
    <t>2025 07</t>
  </si>
  <si>
    <t>Asmenų su intelekto ir (ar) psichikos negalia institucinės globos pertvarkos įgyvendinimas Kėdainių rajono savivaldybėje, įsteigiant socialines dirbtuves*</t>
  </si>
  <si>
    <t>22-422-P</t>
  </si>
  <si>
    <t>Institucinės globos pertvarkos įgyvendinimas Kauno regione IX</t>
  </si>
  <si>
    <r>
      <rPr>
        <b/>
        <sz val="10"/>
        <color theme="1"/>
        <rFont val="Times New Roman"/>
        <family val="1"/>
      </rPr>
      <t>*Pastaba:</t>
    </r>
    <r>
      <rPr>
        <sz val="10"/>
        <color theme="1"/>
        <rFont val="Times New Roman"/>
        <family val="1"/>
        <charset val="186"/>
      </rPr>
      <t xml:space="preserve"> Kvietimo Nr. 22-406-P PĮP atsiimtas ir patikslinus Kauno regiono plėtros planą, projektui suplanuotas naujas kvietimas Nr. 22-422-P</t>
    </r>
  </si>
  <si>
    <t>22-318-P</t>
  </si>
  <si>
    <t>Modernizuoti ar sukurti viešąją turizmo infrastruktūrą, pritaikant gamtos ir kultūros objektus lankymui (IX etapas)</t>
  </si>
  <si>
    <t>2024-09-02</t>
  </si>
  <si>
    <t>22-110-P</t>
  </si>
  <si>
    <t>2025-12</t>
  </si>
  <si>
    <t>Dviračiams skirtos infrastruktūros metinis naudotojų skaičius, naudotojai per metus</t>
  </si>
  <si>
    <t>Dviračiams skirta infrastruktūra, kuriai suteikta parama, kilometrai</t>
  </si>
  <si>
    <t>1.14. Kaišiadorių rajono savivaldybės turizmo objektų pritaikymas lankymui</t>
  </si>
  <si>
    <t>2025-06-09</t>
  </si>
  <si>
    <t>22-315-P (nebegalioja)</t>
  </si>
  <si>
    <t>22-319-P</t>
  </si>
  <si>
    <t>Didinti viešųjų paslaugų prieinamumą, išteklių naudojimo efektyvumą ir viešųjų paslaugų sistemų tvarumą Kauno regiono funkcinėje zonoje (III etapas)</t>
  </si>
  <si>
    <t>22-320-P</t>
  </si>
  <si>
    <t>22-215-P</t>
  </si>
  <si>
    <t>Praeityje užterštos teritorijos sutvarkymas Prienų mieste</t>
  </si>
  <si>
    <t xml:space="preserve">02-001-06-08-03 (RE)-(LT022-01-05-01) </t>
  </si>
  <si>
    <t>Sutvarkyti praeityje užterštas ir pažeistas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</si>
  <si>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</si>
  <si>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</si>
  <si>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</si>
  <si>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2026-02</t>
  </si>
  <si>
    <t>2026-04</t>
  </si>
  <si>
    <t>Rekultivuota žemė, naudojama žaliesiems plotams, socialiniams būstams, ekonominei arba kitai paskirčiai</t>
  </si>
  <si>
    <t>RCR52
R.B.2052</t>
  </si>
  <si>
    <t>2026 01</t>
  </si>
  <si>
    <t xml:space="preserve">  2025-07</t>
  </si>
  <si>
    <t xml:space="preserve">1428
(2029)
</t>
  </si>
  <si>
    <t xml:space="preserve">1250
(2029)
</t>
  </si>
  <si>
    <t xml:space="preserve">200
(2029)
</t>
  </si>
  <si>
    <t>2025-05-11</t>
  </si>
  <si>
    <t>2026 04</t>
  </si>
  <si>
    <t>1.5. Ilgalaikės priežiūros paslaugų teikimas ir modernizavimas Kaišiadorių rajono savivaldybėje</t>
  </si>
  <si>
    <t xml:space="preserve">158
(2029)
</t>
  </si>
  <si>
    <t xml:space="preserve"> 2026-09 </t>
  </si>
  <si>
    <t xml:space="preserve">120
(2029)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</si>
</sst>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0"/>
    <numFmt numFmtId="166" formatCode="#,##0.00\ _€"/>
    <numFmt numFmtId="167" formatCode="0.0"/>
    <numFmt numFmtId="168" formatCode="yyyy\-mm\-dd;@"/>
  </numFmts>
  <fonts count="41"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b/>
      <sz val="11"/>
      <color theme="1"/>
      <name val="Calibri"/>
      <family val="2"/>
      <charset val="186"/>
      <scheme val="minor"/>
    </font>
    <font>
      <b/>
      <sz val="12"/>
      <color theme="1"/>
      <name val="Calibri"/>
      <family val="2"/>
      <charset val="186"/>
      <scheme val="minor"/>
    </font>
    <font>
      <sz val="11"/>
      <color rgb="FF9C5700"/>
      <name val="Calibri"/>
      <family val="2"/>
      <charset val="186"/>
      <scheme val="minor"/>
    </font>
    <font>
      <b/>
      <sz val="11"/>
      <name val="Calibri"/>
      <family val="2"/>
      <charset val="186"/>
      <scheme val="minor"/>
    </font>
    <font>
      <sz val="9"/>
      <color theme="1"/>
      <name val="Times New Roman"/>
      <family val="1"/>
    </font>
    <font>
      <sz val="9"/>
      <name val="Times New Roman"/>
      <family val="1"/>
    </font>
    <font>
      <sz val="9"/>
      <name val="Times New Roman"/>
      <family val="1"/>
      <charset val="186"/>
    </font>
    <font>
      <sz val="11"/>
      <color rgb="FF006100"/>
      <name val="Calibri"/>
      <family val="2"/>
      <charset val="186"/>
      <scheme val="minor"/>
    </font>
    <font>
      <sz val="11"/>
      <color theme="1"/>
      <name val="Times New Roman"/>
      <family val="1"/>
      <charset val="186"/>
    </font>
    <font>
      <b/>
      <sz val="11"/>
      <name val="Times New Roman"/>
      <family val="1"/>
      <charset val="186"/>
    </font>
    <font>
      <b/>
      <sz val="11"/>
      <color theme="0" tint="-0.14999847407452621"/>
      <name val="Times New Roman"/>
      <family val="1"/>
      <charset val="186"/>
    </font>
    <font>
      <b/>
      <sz val="11"/>
      <color theme="1"/>
      <name val="Times New Roman"/>
      <family val="1"/>
      <charset val="186"/>
    </font>
    <font>
      <sz val="11"/>
      <color theme="0" tint="-0.14999847407452621"/>
      <name val="Times New Roman"/>
      <family val="1"/>
      <charset val="186"/>
    </font>
    <font>
      <sz val="11"/>
      <color rgb="FF000000"/>
      <name val="Times New Roman"/>
      <family val="1"/>
      <charset val="186"/>
    </font>
    <font>
      <sz val="11"/>
      <name val="Times New Roman"/>
      <family val="1"/>
      <charset val="186"/>
    </font>
    <font>
      <i/>
      <sz val="9"/>
      <color theme="1"/>
      <name val="Calibri"/>
      <family val="2"/>
      <charset val="186"/>
      <scheme val="minor"/>
    </font>
    <font>
      <i/>
      <sz val="10"/>
      <color theme="1"/>
      <name val="Times New Roman"/>
      <family val="1"/>
    </font>
    <font>
      <sz val="10"/>
      <name val="Calibri"/>
      <family val="2"/>
      <charset val="186"/>
      <scheme val="minor"/>
    </font>
    <font>
      <sz val="11"/>
      <name val="Calibri"/>
      <family val="2"/>
      <charset val="186"/>
      <scheme val="minor"/>
    </font>
    <font>
      <sz val="11"/>
      <name val="Calibri"/>
      <family val="2"/>
      <charset val="186"/>
    </font>
    <font>
      <i/>
      <sz val="9"/>
      <color theme="1"/>
      <name val="Times New Roman"/>
      <family val="1"/>
    </font>
    <font>
      <i/>
      <sz val="10"/>
      <name val="Times New Roman"/>
      <family val="1"/>
    </font>
    <font>
      <sz val="10"/>
      <color theme="1"/>
      <name val="Times New Roman"/>
      <family val="1"/>
    </font>
    <font>
      <sz val="12"/>
      <name val="Times New Roman"/>
      <family val="1"/>
      <charset val="186"/>
    </font>
    <font>
      <i/>
      <sz val="9"/>
      <name val="Times New Roman"/>
      <family val="1"/>
    </font>
    <font>
      <b/>
      <sz val="10"/>
      <color theme="1"/>
      <name val="Times New Roman"/>
      <family val="1"/>
    </font>
    <font>
      <b/>
      <sz val="10"/>
      <name val="Times New Roman"/>
      <family val="1"/>
    </font>
    <font>
      <i/>
      <sz val="10"/>
      <color theme="0" tint="-0.499984740745262"/>
      <name val="Times New Roman"/>
      <family val="1"/>
    </font>
  </fonts>
  <fills count="7">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4" tint="0.39997558519241921"/>
        <bgColor indexed="64"/>
      </patternFill>
    </fill>
    <fill>
      <patternFill patternType="solid">
        <fgColor rgb="FFC6EFCE"/>
      </patternFill>
    </fill>
    <fill>
      <patternFill patternType="solid">
        <fgColor theme="3"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s>
  <cellStyleXfs count="3">
    <xf numFmtId="0" fontId="0" fillId="0" borderId="0"/>
    <xf numFmtId="0" fontId="20" fillId="5" borderId="0" applyNumberFormat="0" applyBorder="0" applyAlignment="0" applyProtection="0"/>
    <xf numFmtId="0" fontId="15" fillId="3" borderId="0" applyNumberFormat="0" applyBorder="0" applyAlignment="0" applyProtection="0"/>
  </cellStyleXfs>
  <cellXfs count="577">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3" fillId="4" borderId="1" xfId="0" applyFont="1" applyFill="1" applyBorder="1" applyAlignment="1">
      <alignment horizontal="center" vertical="top" wrapText="1"/>
    </xf>
    <xf numFmtId="0" fontId="13" fillId="4" borderId="1" xfId="0" applyFont="1" applyFill="1" applyBorder="1" applyAlignment="1">
      <alignment horizontal="center" vertical="top"/>
    </xf>
    <xf numFmtId="0" fontId="5" fillId="4" borderId="1" xfId="0" applyFont="1" applyFill="1" applyBorder="1" applyAlignment="1">
      <alignment horizontal="center" vertical="top" wrapText="1"/>
    </xf>
    <xf numFmtId="0" fontId="13" fillId="4" borderId="2" xfId="0" applyFont="1" applyFill="1" applyBorder="1" applyAlignment="1">
      <alignment horizontal="center" vertical="top"/>
    </xf>
    <xf numFmtId="0" fontId="12" fillId="0" borderId="1" xfId="0" applyFont="1" applyBorder="1" applyAlignment="1">
      <alignment horizontal="center" vertical="top" wrapText="1"/>
    </xf>
    <xf numFmtId="0" fontId="4" fillId="0" borderId="0" xfId="0" applyFont="1" applyAlignment="1">
      <alignment horizontal="left"/>
    </xf>
    <xf numFmtId="0" fontId="0" fillId="0" borderId="0" xfId="0" applyAlignment="1">
      <alignment horizontal="left"/>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0" fillId="0" borderId="0" xfId="0" applyAlignment="1">
      <alignment vertical="center"/>
    </xf>
    <xf numFmtId="0" fontId="13"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3" fillId="4" borderId="2" xfId="0" applyFont="1" applyFill="1" applyBorder="1" applyAlignment="1">
      <alignment horizontal="center"/>
    </xf>
    <xf numFmtId="0" fontId="13" fillId="4" borderId="2" xfId="0" applyFont="1" applyFill="1" applyBorder="1" applyAlignment="1">
      <alignment horizontal="center" vertical="center"/>
    </xf>
    <xf numFmtId="0" fontId="21" fillId="0" borderId="0" xfId="0" applyFont="1" applyAlignment="1">
      <alignment vertical="top"/>
    </xf>
    <xf numFmtId="0" fontId="22" fillId="0" borderId="7" xfId="2" applyFont="1" applyFill="1" applyBorder="1" applyAlignment="1">
      <alignment vertical="top" wrapText="1"/>
    </xf>
    <xf numFmtId="0" fontId="21" fillId="0" borderId="2" xfId="0" applyFont="1" applyBorder="1" applyAlignment="1">
      <alignment vertical="top" wrapText="1"/>
    </xf>
    <xf numFmtId="0" fontId="21" fillId="0" borderId="2" xfId="0" applyFont="1" applyBorder="1" applyAlignment="1">
      <alignment vertical="top"/>
    </xf>
    <xf numFmtId="0" fontId="12" fillId="0" borderId="2" xfId="0" applyFont="1" applyBorder="1" applyAlignment="1">
      <alignment horizontal="center" vertical="top" wrapText="1"/>
    </xf>
    <xf numFmtId="0" fontId="21" fillId="0" borderId="2" xfId="0" applyFont="1" applyBorder="1" applyAlignment="1">
      <alignment horizontal="center" vertical="top"/>
    </xf>
    <xf numFmtId="0" fontId="21" fillId="0" borderId="2" xfId="0" applyFont="1" applyBorder="1" applyAlignment="1">
      <alignment horizontal="center" vertical="top" wrapText="1"/>
    </xf>
    <xf numFmtId="3" fontId="21" fillId="0" borderId="2" xfId="0" applyNumberFormat="1" applyFont="1" applyBorder="1" applyAlignment="1">
      <alignment horizontal="center" vertical="top"/>
    </xf>
    <xf numFmtId="4" fontId="21" fillId="0" borderId="2" xfId="0" applyNumberFormat="1" applyFont="1" applyBorder="1" applyAlignment="1">
      <alignment horizontal="center" vertical="top"/>
    </xf>
    <xf numFmtId="164" fontId="21" fillId="0" borderId="2" xfId="0" applyNumberFormat="1" applyFont="1" applyBorder="1" applyAlignment="1">
      <alignment horizontal="center" vertical="top"/>
    </xf>
    <xf numFmtId="4" fontId="21" fillId="0" borderId="0" xfId="0" applyNumberFormat="1" applyFont="1"/>
    <xf numFmtId="0" fontId="23" fillId="0" borderId="7" xfId="2" applyFont="1" applyFill="1" applyBorder="1" applyAlignment="1">
      <alignment vertical="top" wrapText="1"/>
    </xf>
    <xf numFmtId="4" fontId="21" fillId="0" borderId="7" xfId="0" applyNumberFormat="1" applyFont="1" applyBorder="1"/>
    <xf numFmtId="0" fontId="12" fillId="0" borderId="3" xfId="0" applyFont="1" applyBorder="1" applyAlignment="1">
      <alignment horizontal="center" vertical="top" wrapText="1"/>
    </xf>
    <xf numFmtId="4" fontId="21" fillId="0" borderId="7" xfId="0" applyNumberFormat="1" applyFont="1" applyBorder="1" applyAlignment="1">
      <alignment horizontal="center" vertical="top"/>
    </xf>
    <xf numFmtId="4" fontId="21" fillId="0" borderId="7" xfId="0" applyNumberFormat="1" applyFont="1" applyBorder="1" applyAlignment="1">
      <alignment horizontal="center" vertical="top" wrapText="1"/>
    </xf>
    <xf numFmtId="3" fontId="21" fillId="0" borderId="7" xfId="0" applyNumberFormat="1" applyFont="1" applyBorder="1" applyAlignment="1">
      <alignment horizontal="center" vertical="top"/>
    </xf>
    <xf numFmtId="4" fontId="21" fillId="0" borderId="7" xfId="0" applyNumberFormat="1" applyFont="1" applyBorder="1" applyAlignment="1">
      <alignment horizontal="center"/>
    </xf>
    <xf numFmtId="0" fontId="21" fillId="0" borderId="0" xfId="0" applyFont="1"/>
    <xf numFmtId="0" fontId="23" fillId="0" borderId="3" xfId="2" applyFont="1" applyFill="1" applyBorder="1" applyAlignment="1">
      <alignment vertical="top" wrapText="1"/>
    </xf>
    <xf numFmtId="0" fontId="21" fillId="0" borderId="3" xfId="0" applyFont="1" applyBorder="1"/>
    <xf numFmtId="0" fontId="21" fillId="0" borderId="3" xfId="0" applyFont="1" applyBorder="1" applyAlignment="1">
      <alignment horizontal="center" vertical="top"/>
    </xf>
    <xf numFmtId="0" fontId="21" fillId="0" borderId="3" xfId="0" applyFont="1" applyBorder="1" applyAlignment="1">
      <alignment horizontal="center" vertical="top" wrapText="1"/>
    </xf>
    <xf numFmtId="3" fontId="21" fillId="0" borderId="3" xfId="0" applyNumberFormat="1" applyFont="1" applyBorder="1" applyAlignment="1">
      <alignment horizontal="center" vertical="top"/>
    </xf>
    <xf numFmtId="4" fontId="21" fillId="0" borderId="3" xfId="0" applyNumberFormat="1" applyFont="1" applyBorder="1" applyAlignment="1">
      <alignment horizontal="center"/>
    </xf>
    <xf numFmtId="0" fontId="24" fillId="0" borderId="2" xfId="0" applyFont="1" applyBorder="1" applyAlignment="1">
      <alignment vertical="top"/>
    </xf>
    <xf numFmtId="4" fontId="21" fillId="0" borderId="2" xfId="0" applyNumberFormat="1" applyFont="1" applyBorder="1" applyAlignment="1">
      <alignment vertical="top"/>
    </xf>
    <xf numFmtId="0" fontId="25" fillId="0" borderId="7" xfId="0" applyFont="1" applyBorder="1" applyAlignment="1">
      <alignment vertical="top"/>
    </xf>
    <xf numFmtId="0" fontId="21" fillId="0" borderId="7" xfId="0" applyFont="1" applyBorder="1"/>
    <xf numFmtId="0" fontId="21" fillId="0" borderId="7" xfId="0" applyFont="1" applyBorder="1" applyAlignment="1">
      <alignment horizontal="center" vertical="top"/>
    </xf>
    <xf numFmtId="0" fontId="21" fillId="0" borderId="1" xfId="0" applyFont="1" applyBorder="1" applyAlignment="1">
      <alignment horizontal="left" vertical="top" wrapText="1"/>
    </xf>
    <xf numFmtId="0" fontId="21" fillId="0" borderId="1" xfId="0" applyFont="1" applyBorder="1" applyAlignment="1">
      <alignment horizontal="center" vertical="top"/>
    </xf>
    <xf numFmtId="0" fontId="21" fillId="0" borderId="7" xfId="0" applyFont="1" applyBorder="1" applyAlignment="1">
      <alignment vertical="top"/>
    </xf>
    <xf numFmtId="0" fontId="21" fillId="0" borderId="8" xfId="0" applyFont="1" applyBorder="1"/>
    <xf numFmtId="0" fontId="21" fillId="0" borderId="2" xfId="0" applyFont="1" applyBorder="1" applyAlignment="1">
      <alignment horizontal="left" vertical="top" wrapText="1"/>
    </xf>
    <xf numFmtId="0" fontId="21" fillId="0" borderId="2" xfId="1" applyFont="1" applyFill="1" applyBorder="1" applyAlignment="1">
      <alignment vertical="top" wrapText="1"/>
    </xf>
    <xf numFmtId="0" fontId="12" fillId="0" borderId="1" xfId="0" applyFont="1" applyBorder="1" applyAlignment="1">
      <alignment vertical="top" wrapText="1"/>
    </xf>
    <xf numFmtId="0" fontId="21" fillId="0" borderId="1" xfId="0" applyFont="1" applyBorder="1" applyAlignment="1">
      <alignment vertical="top" wrapText="1"/>
    </xf>
    <xf numFmtId="0" fontId="23" fillId="0" borderId="7" xfId="0" applyFont="1" applyBorder="1" applyAlignment="1">
      <alignment vertical="top"/>
    </xf>
    <xf numFmtId="0" fontId="21" fillId="0" borderId="7" xfId="0" applyFont="1" applyBorder="1" applyAlignment="1">
      <alignment horizontal="left" vertical="top" wrapText="1"/>
    </xf>
    <xf numFmtId="164" fontId="21" fillId="0" borderId="7" xfId="0" applyNumberFormat="1" applyFont="1" applyBorder="1" applyAlignment="1">
      <alignment horizontal="center" vertical="top"/>
    </xf>
    <xf numFmtId="0" fontId="21" fillId="0" borderId="3" xfId="0" applyFont="1" applyBorder="1" applyAlignment="1">
      <alignment horizontal="left" vertical="top" wrapText="1"/>
    </xf>
    <xf numFmtId="0" fontId="21" fillId="0" borderId="7" xfId="0" applyFont="1" applyBorder="1" applyAlignment="1">
      <alignment vertical="top" wrapText="1"/>
    </xf>
    <xf numFmtId="0" fontId="12" fillId="0" borderId="7" xfId="0" applyFont="1" applyBorder="1" applyAlignment="1">
      <alignment horizontal="left" vertical="top" wrapText="1"/>
    </xf>
    <xf numFmtId="0" fontId="21" fillId="0" borderId="7" xfId="0" applyFont="1" applyBorder="1" applyAlignment="1">
      <alignment horizontal="center" vertical="top" wrapText="1"/>
    </xf>
    <xf numFmtId="4" fontId="21" fillId="0" borderId="7" xfId="0" applyNumberFormat="1" applyFont="1" applyBorder="1" applyAlignment="1">
      <alignment vertical="top"/>
    </xf>
    <xf numFmtId="0" fontId="23" fillId="0" borderId="3" xfId="0" applyFont="1" applyBorder="1" applyAlignment="1">
      <alignment vertical="top"/>
    </xf>
    <xf numFmtId="0" fontId="21" fillId="0" borderId="3" xfId="0" applyFont="1" applyBorder="1" applyAlignment="1">
      <alignment vertical="top"/>
    </xf>
    <xf numFmtId="164" fontId="21" fillId="0" borderId="3" xfId="0" applyNumberFormat="1" applyFont="1" applyBorder="1" applyAlignment="1">
      <alignment horizontal="center" vertical="top"/>
    </xf>
    <xf numFmtId="0" fontId="21" fillId="0" borderId="1" xfId="0" applyFont="1" applyBorder="1" applyAlignment="1">
      <alignment horizontal="center" vertical="top" wrapText="1"/>
    </xf>
    <xf numFmtId="0" fontId="21" fillId="0" borderId="2" xfId="0" applyFont="1" applyBorder="1"/>
    <xf numFmtId="0" fontId="26" fillId="0" borderId="2" xfId="0" applyFont="1" applyBorder="1" applyAlignment="1">
      <alignment horizontal="center" vertical="top" wrapText="1"/>
    </xf>
    <xf numFmtId="0" fontId="26" fillId="0" borderId="4" xfId="0" applyFont="1" applyBorder="1" applyAlignment="1">
      <alignment horizontal="center" vertical="top" wrapText="1"/>
    </xf>
    <xf numFmtId="0" fontId="21" fillId="0" borderId="0" xfId="0" applyFont="1" applyAlignment="1">
      <alignment vertical="top" wrapText="1"/>
    </xf>
    <xf numFmtId="0" fontId="27" fillId="0" borderId="1" xfId="0" applyFont="1" applyBorder="1" applyAlignment="1">
      <alignment horizontal="left" vertical="top" wrapText="1"/>
    </xf>
    <xf numFmtId="4" fontId="21" fillId="0" borderId="2" xfId="0" applyNumberFormat="1" applyFont="1" applyBorder="1" applyAlignment="1">
      <alignment horizontal="center" vertical="top" wrapText="1"/>
    </xf>
    <xf numFmtId="4" fontId="21" fillId="0" borderId="0" xfId="0" applyNumberFormat="1" applyFont="1" applyAlignment="1">
      <alignment horizontal="center" vertical="top" wrapText="1"/>
    </xf>
    <xf numFmtId="4" fontId="21" fillId="0" borderId="0" xfId="0" applyNumberFormat="1" applyFont="1" applyAlignment="1">
      <alignment vertical="top" wrapText="1"/>
    </xf>
    <xf numFmtId="0" fontId="21" fillId="0" borderId="3" xfId="0" applyFont="1" applyBorder="1" applyAlignment="1">
      <alignment vertical="top" wrapText="1"/>
    </xf>
    <xf numFmtId="0" fontId="21" fillId="0" borderId="11" xfId="0" applyFont="1" applyBorder="1" applyAlignment="1">
      <alignment vertical="top" wrapText="1"/>
    </xf>
    <xf numFmtId="0" fontId="21" fillId="0" borderId="9" xfId="0" applyFont="1" applyBorder="1" applyAlignment="1">
      <alignment vertical="top" wrapText="1"/>
    </xf>
    <xf numFmtId="4" fontId="21" fillId="0" borderId="10" xfId="0" applyNumberFormat="1" applyFont="1" applyBorder="1" applyAlignment="1">
      <alignment horizontal="center" vertical="top" wrapText="1"/>
    </xf>
    <xf numFmtId="4" fontId="21" fillId="0" borderId="3" xfId="0" applyNumberFormat="1" applyFont="1" applyBorder="1" applyAlignment="1">
      <alignment horizontal="center" vertical="top" wrapText="1"/>
    </xf>
    <xf numFmtId="4" fontId="21" fillId="0" borderId="11" xfId="0" applyNumberFormat="1" applyFont="1" applyBorder="1" applyAlignment="1">
      <alignment horizontal="center" vertical="top" wrapText="1"/>
    </xf>
    <xf numFmtId="0" fontId="24" fillId="0" borderId="7" xfId="0" applyFont="1" applyBorder="1" applyAlignment="1">
      <alignment vertical="top"/>
    </xf>
    <xf numFmtId="0" fontId="24" fillId="0" borderId="3" xfId="0" applyFont="1" applyBorder="1" applyAlignment="1">
      <alignment vertical="top"/>
    </xf>
    <xf numFmtId="4" fontId="4" fillId="0" borderId="0" xfId="0" applyNumberFormat="1" applyFont="1" applyAlignment="1">
      <alignment horizontal="center"/>
    </xf>
    <xf numFmtId="0" fontId="4" fillId="0" borderId="11" xfId="0" applyFont="1" applyBorder="1"/>
    <xf numFmtId="0" fontId="4" fillId="0" borderId="0" xfId="0" applyFont="1" applyAlignment="1">
      <alignment horizontal="center" vertical="center"/>
    </xf>
    <xf numFmtId="0" fontId="0" fillId="0" borderId="0" xfId="0" applyAlignment="1">
      <alignment horizontal="center" vertical="center"/>
    </xf>
    <xf numFmtId="0" fontId="2" fillId="0" borderId="26" xfId="0" applyFont="1" applyBorder="1" applyAlignment="1">
      <alignment horizontal="center"/>
    </xf>
    <xf numFmtId="0" fontId="2" fillId="0" borderId="17" xfId="0" applyFont="1" applyBorder="1" applyAlignment="1">
      <alignment horizontal="center"/>
    </xf>
    <xf numFmtId="0" fontId="11" fillId="0" borderId="17" xfId="0" applyFont="1" applyBorder="1" applyAlignment="1">
      <alignment horizontal="center"/>
    </xf>
    <xf numFmtId="0" fontId="17" fillId="0" borderId="1" xfId="0" applyFont="1" applyBorder="1" applyAlignment="1">
      <alignment horizontal="left" vertical="top" wrapText="1"/>
    </xf>
    <xf numFmtId="165" fontId="17" fillId="0" borderId="1" xfId="0" applyNumberFormat="1" applyFont="1" applyBorder="1" applyAlignment="1">
      <alignment horizontal="left" vertical="top" wrapText="1"/>
    </xf>
    <xf numFmtId="3" fontId="17" fillId="0" borderId="1" xfId="0" applyNumberFormat="1" applyFont="1" applyBorder="1" applyAlignment="1">
      <alignment horizontal="left" vertical="top"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28" fillId="0" borderId="0" xfId="0" applyFont="1" applyAlignment="1">
      <alignment horizontal="center" vertical="center"/>
    </xf>
    <xf numFmtId="0" fontId="7" fillId="0" borderId="0" xfId="0" applyFont="1" applyAlignment="1">
      <alignment horizontal="center" vertical="center"/>
    </xf>
    <xf numFmtId="0" fontId="8" fillId="2" borderId="0" xfId="0" applyFont="1" applyFill="1" applyAlignment="1">
      <alignment horizontal="left" vertical="center"/>
    </xf>
    <xf numFmtId="14" fontId="21" fillId="0" borderId="2" xfId="0" applyNumberFormat="1" applyFont="1" applyBorder="1" applyAlignment="1">
      <alignment vertical="top" wrapText="1"/>
    </xf>
    <xf numFmtId="14" fontId="21" fillId="0" borderId="7" xfId="0" applyNumberFormat="1" applyFont="1" applyBorder="1" applyAlignment="1">
      <alignment vertical="top" wrapText="1"/>
    </xf>
    <xf numFmtId="0" fontId="29" fillId="0" borderId="1" xfId="0" applyFont="1" applyBorder="1" applyAlignment="1">
      <alignment horizontal="center" vertical="top" wrapText="1"/>
    </xf>
    <xf numFmtId="2" fontId="29" fillId="0" borderId="1" xfId="0" applyNumberFormat="1" applyFont="1" applyBorder="1" applyAlignment="1">
      <alignment horizontal="center" vertical="top" wrapText="1"/>
    </xf>
    <xf numFmtId="0" fontId="17" fillId="2" borderId="1" xfId="0" applyFont="1" applyFill="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4" fontId="1"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 xfId="0" applyFont="1" applyBorder="1" applyAlignment="1">
      <alignment horizontal="center" vertical="center" wrapText="1"/>
    </xf>
    <xf numFmtId="14" fontId="21" fillId="0" borderId="2" xfId="0" applyNumberFormat="1" applyFont="1" applyBorder="1" applyAlignment="1">
      <alignment vertical="top"/>
    </xf>
    <xf numFmtId="0" fontId="4" fillId="0" borderId="1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5" xfId="0" applyFont="1" applyBorder="1" applyAlignment="1">
      <alignment horizontal="center" vertical="center"/>
    </xf>
    <xf numFmtId="0" fontId="4" fillId="0" borderId="24"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5" xfId="0" quotePrefix="1" applyFont="1" applyBorder="1" applyAlignment="1">
      <alignment horizontal="left" vertical="center" wrapText="1"/>
    </xf>
    <xf numFmtId="0" fontId="8" fillId="0" borderId="15" xfId="0" quotePrefix="1"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horizontal="center" vertical="center" wrapText="1"/>
    </xf>
    <xf numFmtId="0" fontId="8" fillId="0" borderId="24" xfId="0" quotePrefix="1" applyFont="1" applyBorder="1" applyAlignment="1">
      <alignment horizontal="left" vertical="center" wrapText="1"/>
    </xf>
    <xf numFmtId="0" fontId="8" fillId="0" borderId="24" xfId="0" quotePrefix="1" applyFont="1" applyBorder="1" applyAlignment="1">
      <alignment horizontal="center" vertical="center" wrapText="1"/>
    </xf>
    <xf numFmtId="0" fontId="8" fillId="0" borderId="1" xfId="0" quotePrefix="1" applyFont="1" applyBorder="1" applyAlignment="1">
      <alignment horizontal="center" vertical="top" wrapText="1"/>
    </xf>
    <xf numFmtId="0" fontId="2" fillId="0" borderId="38" xfId="0" applyFont="1" applyBorder="1" applyAlignment="1">
      <alignment horizontal="center"/>
    </xf>
    <xf numFmtId="0" fontId="11" fillId="0" borderId="2" xfId="0" applyFont="1" applyBorder="1" applyAlignment="1">
      <alignment horizontal="center"/>
    </xf>
    <xf numFmtId="0" fontId="8" fillId="2" borderId="0" xfId="0" applyFont="1" applyFill="1" applyAlignment="1">
      <alignment horizontal="left"/>
    </xf>
    <xf numFmtId="0" fontId="8" fillId="2" borderId="0" xfId="0" applyFont="1" applyFill="1" applyAlignment="1">
      <alignment horizontal="center" vertical="top"/>
    </xf>
    <xf numFmtId="0" fontId="8" fillId="2" borderId="0" xfId="0" applyFont="1" applyFill="1" applyAlignment="1">
      <alignment horizontal="center"/>
    </xf>
    <xf numFmtId="0" fontId="31" fillId="0" borderId="0" xfId="0" applyFont="1"/>
    <xf numFmtId="0" fontId="8" fillId="0" borderId="0" xfId="0" applyFont="1" applyAlignment="1">
      <alignment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xf>
    <xf numFmtId="0" fontId="31" fillId="0" borderId="0" xfId="0" applyFont="1" applyAlignment="1">
      <alignment vertical="center"/>
    </xf>
    <xf numFmtId="0" fontId="31" fillId="0" borderId="15" xfId="0" quotePrefix="1" applyFont="1" applyBorder="1" applyAlignment="1">
      <alignment horizontal="left" vertical="center" wrapText="1"/>
    </xf>
    <xf numFmtId="0" fontId="31" fillId="0" borderId="15" xfId="0" applyFont="1" applyBorder="1" applyAlignment="1">
      <alignment horizontal="center" vertical="center" wrapText="1"/>
    </xf>
    <xf numFmtId="0" fontId="31" fillId="0" borderId="15" xfId="0" quotePrefix="1" applyFont="1" applyBorder="1" applyAlignment="1">
      <alignment horizontal="center" vertical="center" wrapText="1"/>
    </xf>
    <xf numFmtId="0" fontId="31" fillId="0" borderId="1" xfId="0" quotePrefix="1" applyFont="1" applyBorder="1" applyAlignment="1">
      <alignment horizontal="left" vertical="center" wrapText="1"/>
    </xf>
    <xf numFmtId="0" fontId="31" fillId="0" borderId="1" xfId="0" applyFont="1" applyBorder="1" applyAlignment="1">
      <alignment horizontal="center" vertical="center" wrapText="1"/>
    </xf>
    <xf numFmtId="0" fontId="31" fillId="0" borderId="1" xfId="0" quotePrefix="1" applyFont="1" applyBorder="1" applyAlignment="1">
      <alignment horizontal="center" vertical="center" wrapText="1"/>
    </xf>
    <xf numFmtId="0" fontId="31" fillId="0" borderId="2" xfId="0" quotePrefix="1" applyFont="1" applyBorder="1" applyAlignment="1">
      <alignment horizontal="left" vertical="center" wrapText="1"/>
    </xf>
    <xf numFmtId="0" fontId="31" fillId="0" borderId="2" xfId="0" applyFont="1" applyBorder="1" applyAlignment="1">
      <alignment horizontal="center" vertical="center" wrapText="1"/>
    </xf>
    <xf numFmtId="0" fontId="31" fillId="0" borderId="39" xfId="0" applyFont="1" applyBorder="1" applyAlignment="1">
      <alignment vertical="center"/>
    </xf>
    <xf numFmtId="0" fontId="31" fillId="0" borderId="24" xfId="0" applyFont="1" applyBorder="1" applyAlignment="1">
      <alignment horizontal="center" vertical="center" wrapText="1"/>
    </xf>
    <xf numFmtId="0" fontId="31" fillId="0" borderId="24" xfId="0" quotePrefix="1" applyFont="1" applyBorder="1" applyAlignment="1">
      <alignment horizontal="left" vertical="center" wrapText="1"/>
    </xf>
    <xf numFmtId="0" fontId="31" fillId="0" borderId="3" xfId="0" applyFont="1" applyBorder="1" applyAlignment="1">
      <alignment horizontal="center" vertical="center" wrapText="1"/>
    </xf>
    <xf numFmtId="0" fontId="31" fillId="0" borderId="3" xfId="0" quotePrefix="1" applyFont="1" applyBorder="1" applyAlignment="1">
      <alignment horizontal="left" vertical="center" wrapText="1"/>
    </xf>
    <xf numFmtId="0" fontId="31" fillId="0" borderId="3" xfId="0" quotePrefix="1" applyFont="1" applyBorder="1" applyAlignment="1">
      <alignment horizontal="center" vertical="center" wrapText="1"/>
    </xf>
    <xf numFmtId="0" fontId="31" fillId="0" borderId="0" xfId="0" applyFont="1" applyAlignment="1">
      <alignment vertical="center" wrapText="1"/>
    </xf>
    <xf numFmtId="4" fontId="31" fillId="0" borderId="0" xfId="0" applyNumberFormat="1" applyFont="1"/>
    <xf numFmtId="4"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2" fontId="33" fillId="0" borderId="1" xfId="0" applyNumberFormat="1" applyFont="1" applyBorder="1" applyAlignment="1">
      <alignment horizontal="center" vertical="center" wrapText="1"/>
    </xf>
    <xf numFmtId="2" fontId="8" fillId="2" borderId="1" xfId="0" applyNumberFormat="1" applyFont="1" applyFill="1" applyBorder="1" applyAlignment="1">
      <alignment horizontal="center" vertical="top"/>
    </xf>
    <xf numFmtId="1" fontId="8" fillId="2" borderId="1" xfId="0" applyNumberFormat="1" applyFont="1" applyFill="1" applyBorder="1" applyAlignment="1">
      <alignment horizontal="center" vertical="top"/>
    </xf>
    <xf numFmtId="2" fontId="8" fillId="2" borderId="1" xfId="0" applyNumberFormat="1" applyFont="1" applyFill="1" applyBorder="1" applyAlignment="1">
      <alignment horizontal="center" vertical="top" wrapText="1"/>
    </xf>
    <xf numFmtId="0" fontId="36" fillId="2" borderId="1" xfId="0" applyFont="1" applyFill="1" applyBorder="1" applyAlignment="1">
      <alignment horizontal="center" vertical="top" wrapText="1"/>
    </xf>
    <xf numFmtId="0" fontId="37" fillId="0" borderId="1" xfId="0" applyFont="1" applyBorder="1" applyAlignment="1">
      <alignment horizontal="center" vertical="center" wrapText="1"/>
    </xf>
    <xf numFmtId="0" fontId="31" fillId="2" borderId="0" xfId="0" applyFont="1" applyFill="1"/>
    <xf numFmtId="0" fontId="8" fillId="2" borderId="0" xfId="0" applyFont="1" applyFill="1" applyAlignment="1">
      <alignment vertical="top"/>
    </xf>
    <xf numFmtId="0" fontId="8" fillId="2" borderId="1" xfId="0" applyFont="1" applyFill="1" applyBorder="1" applyAlignment="1">
      <alignment horizontal="center" vertical="center" wrapText="1"/>
    </xf>
    <xf numFmtId="0" fontId="8" fillId="2" borderId="1" xfId="0" applyFont="1" applyFill="1" applyBorder="1" applyAlignment="1">
      <alignment vertical="top" wrapText="1"/>
    </xf>
    <xf numFmtId="0" fontId="8"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1" fontId="8" fillId="2" borderId="1" xfId="0" applyNumberFormat="1" applyFont="1" applyFill="1" applyBorder="1" applyAlignment="1">
      <alignment horizontal="center" vertical="top" wrapText="1"/>
    </xf>
    <xf numFmtId="165" fontId="8" fillId="2" borderId="1" xfId="0" applyNumberFormat="1"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167" fontId="8" fillId="2" borderId="1" xfId="0" applyNumberFormat="1" applyFont="1" applyFill="1" applyBorder="1" applyAlignment="1">
      <alignment horizontal="center" vertical="top" wrapText="1"/>
    </xf>
    <xf numFmtId="0" fontId="31" fillId="2" borderId="0" xfId="0" applyFont="1" applyFill="1" applyAlignment="1">
      <alignment horizontal="center"/>
    </xf>
    <xf numFmtId="0" fontId="8" fillId="2" borderId="0" xfId="0" applyFont="1" applyFill="1" applyAlignment="1">
      <alignment vertical="center" wrapText="1"/>
    </xf>
    <xf numFmtId="0" fontId="8" fillId="2" borderId="1" xfId="0" applyFont="1" applyFill="1" applyBorder="1" applyAlignment="1">
      <alignment horizontal="left" vertical="center" wrapText="1"/>
    </xf>
    <xf numFmtId="3" fontId="8" fillId="2" borderId="1" xfId="0" applyNumberFormat="1" applyFont="1" applyFill="1" applyBorder="1" applyAlignment="1">
      <alignment horizontal="center" vertical="center" wrapText="1"/>
    </xf>
    <xf numFmtId="2"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7" fillId="2" borderId="0" xfId="0" applyFont="1" applyFill="1"/>
    <xf numFmtId="0" fontId="8" fillId="2" borderId="0" xfId="0" applyFont="1" applyFill="1" applyAlignment="1">
      <alignment horizontal="center" vertical="top" wrapText="1"/>
    </xf>
    <xf numFmtId="0" fontId="31" fillId="2" borderId="0" xfId="0" applyFont="1" applyFill="1" applyAlignment="1">
      <alignment vertical="top"/>
    </xf>
    <xf numFmtId="0" fontId="31" fillId="2" borderId="0" xfId="0" applyFont="1" applyFill="1" applyAlignment="1">
      <alignment horizontal="center" vertical="top"/>
    </xf>
    <xf numFmtId="0" fontId="40" fillId="0" borderId="1" xfId="0" applyFont="1" applyBorder="1" applyAlignment="1">
      <alignment horizontal="center" vertical="center" wrapText="1"/>
    </xf>
    <xf numFmtId="0" fontId="11" fillId="2" borderId="1" xfId="0" applyFont="1" applyFill="1" applyBorder="1" applyAlignment="1">
      <alignment horizontal="center"/>
    </xf>
    <xf numFmtId="166" fontId="8" fillId="2" borderId="1" xfId="0" applyNumberFormat="1" applyFont="1" applyFill="1" applyBorder="1" applyAlignment="1">
      <alignment horizontal="center" vertical="top" wrapText="1"/>
    </xf>
    <xf numFmtId="4" fontId="8" fillId="2" borderId="1" xfId="0" applyNumberFormat="1" applyFont="1" applyFill="1" applyBorder="1" applyAlignment="1">
      <alignment horizontal="center" vertical="top" wrapText="1"/>
    </xf>
    <xf numFmtId="0" fontId="7" fillId="2" borderId="24" xfId="0" applyFont="1" applyFill="1" applyBorder="1" applyAlignment="1">
      <alignment horizontal="center" vertical="center" wrapText="1"/>
    </xf>
    <xf numFmtId="0" fontId="11" fillId="2" borderId="42" xfId="0" applyFont="1" applyFill="1" applyBorder="1" applyAlignment="1">
      <alignment horizontal="center"/>
    </xf>
    <xf numFmtId="0" fontId="11" fillId="2" borderId="3" xfId="0" applyFont="1" applyFill="1" applyBorder="1" applyAlignment="1">
      <alignment horizontal="center" vertical="top"/>
    </xf>
    <xf numFmtId="0" fontId="11" fillId="2" borderId="3" xfId="0" applyFont="1" applyFill="1" applyBorder="1" applyAlignment="1">
      <alignment horizontal="center"/>
    </xf>
    <xf numFmtId="0" fontId="8" fillId="0" borderId="1" xfId="0" applyFont="1" applyBorder="1" applyAlignment="1">
      <alignment horizontal="center" vertical="top" wrapText="1"/>
    </xf>
    <xf numFmtId="2" fontId="8" fillId="0" borderId="1"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1" fontId="8" fillId="0" borderId="1" xfId="0" applyNumberFormat="1" applyFont="1" applyBorder="1" applyAlignment="1">
      <alignment horizontal="center" vertical="top" wrapText="1"/>
    </xf>
    <xf numFmtId="0" fontId="8" fillId="0" borderId="1" xfId="0" applyFont="1" applyBorder="1" applyAlignment="1">
      <alignment horizontal="left" vertical="top" wrapText="1"/>
    </xf>
    <xf numFmtId="167" fontId="8" fillId="0" borderId="1" xfId="0" applyNumberFormat="1" applyFont="1" applyBorder="1" applyAlignment="1">
      <alignment horizontal="center" vertical="top" wrapText="1"/>
    </xf>
    <xf numFmtId="4" fontId="8" fillId="0" borderId="1" xfId="0" applyNumberFormat="1" applyFont="1" applyBorder="1" applyAlignment="1">
      <alignment horizontal="center" vertical="top" wrapText="1"/>
    </xf>
    <xf numFmtId="165" fontId="8" fillId="0" borderId="1" xfId="0" applyNumberFormat="1" applyFont="1" applyBorder="1" applyAlignment="1">
      <alignment horizontal="center" vertical="top" wrapText="1"/>
    </xf>
    <xf numFmtId="0" fontId="8" fillId="2" borderId="1" xfId="0" applyFont="1" applyFill="1" applyBorder="1" applyAlignment="1">
      <alignment horizontal="center" vertical="top"/>
    </xf>
    <xf numFmtId="166" fontId="31" fillId="2" borderId="0" xfId="0" applyNumberFormat="1" applyFont="1" applyFill="1"/>
    <xf numFmtId="0" fontId="27" fillId="2" borderId="0" xfId="0" applyFont="1" applyFill="1" applyAlignment="1">
      <alignment horizontal="center"/>
    </xf>
    <xf numFmtId="4" fontId="31" fillId="2" borderId="0" xfId="0" applyNumberFormat="1" applyFont="1" applyFill="1" applyAlignment="1">
      <alignment vertical="top"/>
    </xf>
    <xf numFmtId="166" fontId="27" fillId="2" borderId="0" xfId="0" applyNumberFormat="1" applyFont="1" applyFill="1"/>
    <xf numFmtId="0" fontId="18" fillId="0" borderId="1" xfId="0" applyFont="1" applyBorder="1" applyAlignment="1">
      <alignment horizontal="center" vertical="top" wrapText="1"/>
    </xf>
    <xf numFmtId="164" fontId="21" fillId="0" borderId="2" xfId="0" applyNumberFormat="1" applyFont="1" applyBorder="1" applyAlignment="1">
      <alignment horizontal="center" vertical="top" wrapText="1"/>
    </xf>
    <xf numFmtId="14" fontId="39" fillId="0" borderId="35" xfId="0" applyNumberFormat="1" applyFont="1" applyBorder="1" applyAlignment="1">
      <alignment horizontal="center" vertical="center" wrapText="1"/>
    </xf>
    <xf numFmtId="0" fontId="39" fillId="0" borderId="25" xfId="0" applyFont="1" applyBorder="1" applyAlignment="1">
      <alignment horizontal="center" vertical="center" wrapText="1"/>
    </xf>
    <xf numFmtId="0" fontId="35" fillId="0" borderId="0" xfId="0" applyFont="1"/>
    <xf numFmtId="0" fontId="4" fillId="0" borderId="0" xfId="0" applyFont="1"/>
    <xf numFmtId="0" fontId="8" fillId="0" borderId="0" xfId="0" applyFont="1" applyAlignment="1">
      <alignment horizontal="center"/>
    </xf>
    <xf numFmtId="4" fontId="8" fillId="0" borderId="34"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8" fillId="0" borderId="16" xfId="0" applyFont="1" applyBorder="1" applyAlignment="1">
      <alignment horizontal="center" vertical="center" wrapText="1"/>
    </xf>
    <xf numFmtId="164" fontId="4" fillId="0" borderId="34" xfId="0" applyNumberFormat="1" applyFont="1" applyBorder="1" applyAlignment="1">
      <alignment horizontal="center" vertical="center"/>
    </xf>
    <xf numFmtId="164" fontId="4" fillId="0" borderId="16" xfId="0" applyNumberFormat="1" applyFont="1" applyBorder="1" applyAlignment="1">
      <alignment horizontal="center" vertical="center"/>
    </xf>
    <xf numFmtId="4" fontId="4" fillId="0" borderId="34" xfId="0" applyNumberFormat="1" applyFont="1" applyBorder="1" applyAlignment="1">
      <alignment horizontal="center" vertical="center" wrapText="1"/>
    </xf>
    <xf numFmtId="4" fontId="4" fillId="0" borderId="16"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wrapText="1"/>
    </xf>
    <xf numFmtId="0" fontId="4" fillId="0" borderId="34"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5" xfId="0" applyNumberFormat="1" applyFont="1" applyBorder="1" applyAlignment="1">
      <alignment horizontal="center" vertical="center"/>
    </xf>
    <xf numFmtId="164" fontId="4" fillId="0" borderId="24" xfId="0" applyNumberFormat="1" applyFont="1" applyBorder="1" applyAlignment="1">
      <alignment horizontal="center" vertical="center"/>
    </xf>
    <xf numFmtId="14" fontId="39" fillId="0" borderId="30" xfId="0" applyNumberFormat="1" applyFont="1" applyBorder="1" applyAlignment="1">
      <alignment horizontal="center" vertical="center" wrapText="1"/>
    </xf>
    <xf numFmtId="0" fontId="39" fillId="0" borderId="30"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6" xfId="0" applyFont="1" applyBorder="1" applyAlignment="1">
      <alignment horizontal="center" vertical="center" wrapText="1"/>
    </xf>
    <xf numFmtId="4" fontId="8" fillId="0" borderId="15"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4" fontId="4" fillId="0" borderId="15" xfId="0" applyNumberFormat="1" applyFont="1" applyBorder="1" applyAlignment="1">
      <alignment horizontal="center" vertical="center" wrapText="1"/>
    </xf>
    <xf numFmtId="4" fontId="4" fillId="0" borderId="24"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5" xfId="0" applyFont="1" applyBorder="1" applyAlignment="1">
      <alignment horizontal="center" vertical="center"/>
    </xf>
    <xf numFmtId="0" fontId="4" fillId="0" borderId="24" xfId="0" applyFont="1" applyBorder="1" applyAlignment="1">
      <alignment horizontal="center" vertical="center"/>
    </xf>
    <xf numFmtId="164" fontId="4" fillId="0" borderId="15"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30" xfId="0" applyFont="1" applyBorder="1" applyAlignment="1">
      <alignment horizontal="center" vertical="center" wrapText="1"/>
    </xf>
    <xf numFmtId="0" fontId="4" fillId="0" borderId="19" xfId="0" applyFont="1" applyBorder="1" applyAlignment="1">
      <alignment horizontal="center" vertical="center" wrapText="1"/>
    </xf>
    <xf numFmtId="164" fontId="4" fillId="0" borderId="7" xfId="0" applyNumberFormat="1" applyFont="1" applyBorder="1" applyAlignment="1">
      <alignment horizontal="center" vertical="center"/>
    </xf>
    <xf numFmtId="4" fontId="4" fillId="0" borderId="7"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4" fillId="0" borderId="7" xfId="0" applyFont="1" applyBorder="1" applyAlignment="1">
      <alignment horizontal="center" vertical="center" wrapText="1"/>
    </xf>
    <xf numFmtId="0" fontId="40" fillId="0" borderId="1" xfId="0" applyFont="1" applyBorder="1" applyAlignment="1">
      <alignment horizontal="center" vertical="center" wrapText="1"/>
    </xf>
    <xf numFmtId="4" fontId="40" fillId="0" borderId="1" xfId="0" applyNumberFormat="1" applyFont="1" applyBorder="1" applyAlignment="1">
      <alignment horizontal="center" vertical="center" wrapText="1"/>
    </xf>
    <xf numFmtId="0" fontId="40" fillId="0" borderId="1" xfId="0" applyFont="1" applyBorder="1" applyAlignment="1">
      <alignment horizontal="center" vertical="center"/>
    </xf>
    <xf numFmtId="0" fontId="8" fillId="0" borderId="17" xfId="0" applyFont="1" applyBorder="1" applyAlignment="1">
      <alignment horizontal="center" vertical="center" wrapText="1"/>
    </xf>
    <xf numFmtId="0" fontId="4" fillId="0" borderId="7" xfId="0" applyFont="1" applyBorder="1" applyAlignment="1">
      <alignment horizontal="center" vertical="center"/>
    </xf>
    <xf numFmtId="0" fontId="8" fillId="0" borderId="7" xfId="0" applyFont="1" applyBorder="1" applyAlignment="1">
      <alignment horizontal="center" vertical="center" wrapText="1"/>
    </xf>
    <xf numFmtId="4" fontId="8" fillId="0" borderId="7" xfId="0" applyNumberFormat="1" applyFont="1" applyBorder="1" applyAlignment="1">
      <alignment horizontal="center" vertical="center" wrapText="1"/>
    </xf>
    <xf numFmtId="0" fontId="4" fillId="0" borderId="17" xfId="0" applyFont="1" applyBorder="1" applyAlignment="1">
      <alignment horizontal="center" vertical="center" wrapText="1"/>
    </xf>
    <xf numFmtId="4" fontId="4" fillId="0" borderId="1" xfId="0" applyNumberFormat="1" applyFont="1" applyBorder="1" applyAlignment="1">
      <alignment horizontal="center" vertical="center"/>
    </xf>
    <xf numFmtId="4" fontId="4" fillId="0" borderId="24" xfId="0" applyNumberFormat="1" applyFont="1" applyBorder="1" applyAlignment="1">
      <alignment horizontal="center" vertical="center"/>
    </xf>
    <xf numFmtId="14" fontId="38" fillId="0" borderId="30" xfId="0" applyNumberFormat="1" applyFont="1" applyBorder="1" applyAlignment="1">
      <alignment horizontal="center" vertical="center"/>
    </xf>
    <xf numFmtId="0" fontId="38" fillId="0" borderId="30" xfId="0" applyFont="1" applyBorder="1" applyAlignment="1">
      <alignment horizontal="center" vertical="center"/>
    </xf>
    <xf numFmtId="4" fontId="4" fillId="0" borderId="15" xfId="0" applyNumberFormat="1"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2" xfId="0" applyFont="1" applyBorder="1" applyAlignment="1">
      <alignment horizontal="center" vertical="center"/>
    </xf>
    <xf numFmtId="14" fontId="5" fillId="0" borderId="30" xfId="0" applyNumberFormat="1" applyFont="1" applyBorder="1" applyAlignment="1">
      <alignment horizontal="center" vertical="center"/>
    </xf>
    <xf numFmtId="0" fontId="5" fillId="0" borderId="30" xfId="0" applyFont="1" applyBorder="1" applyAlignment="1">
      <alignment horizontal="center" vertical="center"/>
    </xf>
    <xf numFmtId="4" fontId="4" fillId="0" borderId="34" xfId="0" applyNumberFormat="1" applyFont="1" applyBorder="1" applyAlignment="1">
      <alignment horizontal="center" vertical="center"/>
    </xf>
    <xf numFmtId="4" fontId="4" fillId="0" borderId="16" xfId="0" applyNumberFormat="1" applyFont="1" applyBorder="1" applyAlignment="1">
      <alignment horizontal="center" vertical="center"/>
    </xf>
    <xf numFmtId="0" fontId="5" fillId="0" borderId="1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0" xfId="0" applyFont="1" applyBorder="1" applyAlignment="1">
      <alignment horizontal="center" vertical="center" wrapText="1"/>
    </xf>
    <xf numFmtId="0" fontId="4" fillId="0" borderId="36" xfId="0" applyFont="1" applyBorder="1" applyAlignment="1">
      <alignment horizontal="center" vertical="center"/>
    </xf>
    <xf numFmtId="0" fontId="4" fillId="0" borderId="23" xfId="0" applyFont="1" applyBorder="1" applyAlignment="1">
      <alignment horizontal="center" vertical="center"/>
    </xf>
    <xf numFmtId="0" fontId="5" fillId="0" borderId="17" xfId="0" applyFont="1" applyBorder="1" applyAlignment="1">
      <alignment horizontal="center" vertical="center"/>
    </xf>
    <xf numFmtId="0" fontId="7"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0" xfId="0" applyFont="1" applyAlignment="1">
      <alignment horizontal="center"/>
    </xf>
    <xf numFmtId="0" fontId="5" fillId="0" borderId="26" xfId="0" applyFont="1" applyBorder="1" applyAlignment="1">
      <alignment horizontal="center" vertical="center" wrapText="1"/>
    </xf>
    <xf numFmtId="0" fontId="7" fillId="4" borderId="1" xfId="0" applyFont="1" applyFill="1" applyBorder="1" applyAlignment="1">
      <alignment horizontal="center" vertical="center" wrapText="1"/>
    </xf>
    <xf numFmtId="0" fontId="14" fillId="0" borderId="0" xfId="0" applyFont="1" applyAlignment="1">
      <alignment horizont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13" fillId="4" borderId="1" xfId="0" applyFont="1" applyFill="1" applyBorder="1" applyAlignment="1">
      <alignment horizontal="center" vertical="top" wrapText="1"/>
    </xf>
    <xf numFmtId="0" fontId="13" fillId="4" borderId="1" xfId="0" applyFont="1" applyFill="1" applyBorder="1" applyAlignment="1">
      <alignment horizontal="center" vertical="top"/>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1" xfId="0" applyFont="1" applyFill="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top"/>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4"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3" xfId="0" applyFont="1" applyFill="1" applyBorder="1" applyAlignment="1">
      <alignment horizontal="center" vertical="top" wrapText="1"/>
    </xf>
    <xf numFmtId="0" fontId="7" fillId="4" borderId="1" xfId="0" applyFont="1" applyFill="1" applyBorder="1" applyAlignment="1">
      <alignment horizontal="center"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 fontId="34" fillId="0" borderId="2"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9" fillId="0" borderId="7" xfId="0" applyFont="1" applyBorder="1" applyAlignment="1">
      <alignment horizontal="center" vertical="center" wrapText="1"/>
    </xf>
    <xf numFmtId="4" fontId="11" fillId="0" borderId="7" xfId="0" applyNumberFormat="1" applyFont="1" applyBorder="1" applyAlignment="1">
      <alignment horizontal="center" vertical="center"/>
    </xf>
    <xf numFmtId="49" fontId="1"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14" fontId="19" fillId="0" borderId="2" xfId="0" applyNumberFormat="1" applyFont="1" applyBorder="1" applyAlignment="1">
      <alignment horizontal="center" vertical="top" wrapText="1"/>
    </xf>
    <xf numFmtId="0" fontId="19" fillId="0" borderId="3" xfId="0"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2" fontId="17" fillId="0" borderId="2" xfId="0" applyNumberFormat="1" applyFont="1" applyBorder="1" applyAlignment="1">
      <alignment horizontal="center" vertical="top" wrapText="1"/>
    </xf>
    <xf numFmtId="2" fontId="17" fillId="0" borderId="3" xfId="0" applyNumberFormat="1" applyFont="1" applyBorder="1" applyAlignment="1">
      <alignment horizontal="center" vertical="top" wrapText="1"/>
    </xf>
    <xf numFmtId="49" fontId="18" fillId="0" borderId="2" xfId="0" applyNumberFormat="1" applyFont="1" applyBorder="1" applyAlignment="1">
      <alignment horizontal="center" vertical="top" wrapText="1"/>
    </xf>
    <xf numFmtId="49" fontId="18" fillId="0" borderId="3" xfId="0" applyNumberFormat="1" applyFont="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8" fillId="2" borderId="2" xfId="0" applyFont="1" applyFill="1" applyBorder="1" applyAlignment="1">
      <alignment horizontal="center" vertical="top" wrapText="1"/>
    </xf>
    <xf numFmtId="0" fontId="18" fillId="2" borderId="3" xfId="0" applyFont="1" applyFill="1" applyBorder="1" applyAlignment="1">
      <alignment horizontal="center" vertical="top" wrapText="1"/>
    </xf>
    <xf numFmtId="0" fontId="19" fillId="0" borderId="2" xfId="0" applyFont="1" applyBorder="1" applyAlignment="1">
      <alignment horizontal="left" vertical="top" wrapText="1"/>
    </xf>
    <xf numFmtId="0" fontId="0" fillId="0" borderId="3" xfId="0" applyBorder="1" applyAlignment="1">
      <alignment horizontal="left" vertical="top" wrapText="1"/>
    </xf>
    <xf numFmtId="49" fontId="12" fillId="0" borderId="2" xfId="0" applyNumberFormat="1" applyFont="1" applyBorder="1" applyAlignment="1">
      <alignment horizontal="left" vertical="top" wrapText="1"/>
    </xf>
    <xf numFmtId="49" fontId="0" fillId="0" borderId="3" xfId="0" applyNumberFormat="1" applyBorder="1" applyAlignment="1">
      <alignment horizontal="left" vertical="top" wrapText="1"/>
    </xf>
    <xf numFmtId="0" fontId="0" fillId="0" borderId="3" xfId="0" applyBorder="1" applyAlignment="1">
      <alignment horizontal="center" vertical="top" wrapText="1"/>
    </xf>
    <xf numFmtId="0" fontId="19" fillId="2" borderId="2" xfId="0" applyFont="1" applyFill="1" applyBorder="1" applyAlignment="1">
      <alignment horizontal="left" vertical="top" wrapText="1"/>
    </xf>
    <xf numFmtId="4" fontId="12" fillId="0" borderId="2" xfId="0" applyNumberFormat="1" applyFont="1" applyBorder="1" applyAlignment="1">
      <alignment horizontal="left" vertical="top" wrapText="1"/>
    </xf>
    <xf numFmtId="4" fontId="0" fillId="0" borderId="3" xfId="0" applyNumberFormat="1" applyBorder="1" applyAlignment="1">
      <alignment horizontal="left" vertical="top" wrapText="1"/>
    </xf>
    <xf numFmtId="4" fontId="19"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 fontId="4" fillId="0" borderId="2" xfId="0" applyNumberFormat="1" applyFont="1" applyBorder="1" applyAlignment="1">
      <alignment horizontal="left" vertical="top" wrapText="1"/>
    </xf>
    <xf numFmtId="4" fontId="4" fillId="0" borderId="3"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 fontId="4" fillId="0" borderId="2" xfId="0" applyNumberFormat="1" applyFont="1" applyBorder="1" applyAlignment="1">
      <alignment horizontal="center" vertical="top" wrapText="1"/>
    </xf>
    <xf numFmtId="4"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14" fontId="18" fillId="0" borderId="2" xfId="0" applyNumberFormat="1" applyFont="1" applyBorder="1" applyAlignment="1">
      <alignment horizontal="left" vertical="top" wrapText="1"/>
    </xf>
    <xf numFmtId="0" fontId="18" fillId="0" borderId="7" xfId="0" applyFont="1" applyBorder="1" applyAlignment="1">
      <alignment horizontal="left" vertical="top" wrapText="1"/>
    </xf>
    <xf numFmtId="0" fontId="18" fillId="0" borderId="3" xfId="0" applyFont="1" applyBorder="1" applyAlignment="1">
      <alignment horizontal="left" vertical="top" wrapText="1"/>
    </xf>
    <xf numFmtId="2" fontId="18" fillId="0" borderId="2" xfId="0" applyNumberFormat="1" applyFont="1" applyBorder="1" applyAlignment="1">
      <alignment horizontal="left" vertical="top" wrapText="1"/>
    </xf>
    <xf numFmtId="2" fontId="18" fillId="0" borderId="7" xfId="0" applyNumberFormat="1" applyFont="1" applyBorder="1" applyAlignment="1">
      <alignment horizontal="left" vertical="top" wrapText="1"/>
    </xf>
    <xf numFmtId="2" fontId="18" fillId="0" borderId="3" xfId="0" applyNumberFormat="1" applyFont="1" applyBorder="1" applyAlignment="1">
      <alignment horizontal="left" vertical="top" wrapText="1"/>
    </xf>
    <xf numFmtId="0" fontId="18" fillId="0" borderId="2" xfId="0" applyFont="1" applyBorder="1" applyAlignment="1">
      <alignment horizontal="left" vertical="top" wrapText="1"/>
    </xf>
    <xf numFmtId="49" fontId="17" fillId="0" borderId="2" xfId="0" applyNumberFormat="1" applyFont="1" applyBorder="1" applyAlignment="1">
      <alignment horizontal="left" vertical="top" wrapText="1"/>
    </xf>
    <xf numFmtId="49" fontId="17" fillId="0" borderId="7" xfId="0" applyNumberFormat="1" applyFont="1" applyBorder="1" applyAlignment="1">
      <alignment horizontal="left" vertical="top" wrapText="1"/>
    </xf>
    <xf numFmtId="49" fontId="17" fillId="0" borderId="3" xfId="0" applyNumberFormat="1" applyFont="1" applyBorder="1" applyAlignment="1">
      <alignment horizontal="left" vertical="top" wrapText="1"/>
    </xf>
    <xf numFmtId="2" fontId="17" fillId="0" borderId="2" xfId="0" applyNumberFormat="1" applyFont="1" applyBorder="1" applyAlignment="1">
      <alignment horizontal="left" vertical="top" wrapText="1"/>
    </xf>
    <xf numFmtId="2" fontId="17" fillId="0" borderId="7" xfId="0" applyNumberFormat="1" applyFont="1" applyBorder="1" applyAlignment="1">
      <alignment horizontal="left" vertical="top" wrapText="1"/>
    </xf>
    <xf numFmtId="2" fontId="17" fillId="0" borderId="3" xfId="0" applyNumberFormat="1" applyFont="1" applyBorder="1" applyAlignment="1">
      <alignment horizontal="left" vertical="top" wrapText="1"/>
    </xf>
    <xf numFmtId="2" fontId="18" fillId="2" borderId="2" xfId="0" applyNumberFormat="1" applyFont="1" applyFill="1" applyBorder="1" applyAlignment="1">
      <alignment horizontal="left" vertical="top" wrapText="1"/>
    </xf>
    <xf numFmtId="2" fontId="18" fillId="2" borderId="7" xfId="0" applyNumberFormat="1" applyFont="1" applyFill="1" applyBorder="1" applyAlignment="1">
      <alignment horizontal="left" vertical="top" wrapText="1"/>
    </xf>
    <xf numFmtId="2" fontId="18" fillId="2" borderId="3" xfId="0" applyNumberFormat="1" applyFont="1" applyFill="1" applyBorder="1" applyAlignment="1">
      <alignment horizontal="left" vertical="top" wrapText="1"/>
    </xf>
    <xf numFmtId="0" fontId="17" fillId="0" borderId="2" xfId="0" applyFont="1" applyBorder="1" applyAlignment="1">
      <alignment horizontal="left" vertical="top" wrapText="1"/>
    </xf>
    <xf numFmtId="0" fontId="17" fillId="0" borderId="7" xfId="0" applyFont="1" applyBorder="1" applyAlignment="1">
      <alignment horizontal="left" vertical="top" wrapText="1"/>
    </xf>
    <xf numFmtId="0" fontId="17" fillId="0" borderId="3" xfId="0" applyFont="1" applyBorder="1" applyAlignment="1">
      <alignment horizontal="left" vertical="top" wrapText="1"/>
    </xf>
    <xf numFmtId="49" fontId="4" fillId="0" borderId="2" xfId="0" applyNumberFormat="1" applyFont="1" applyBorder="1" applyAlignment="1">
      <alignment horizontal="left" vertical="top"/>
    </xf>
    <xf numFmtId="49" fontId="4" fillId="0" borderId="7" xfId="0" applyNumberFormat="1" applyFont="1" applyBorder="1" applyAlignment="1">
      <alignment horizontal="left" vertical="top"/>
    </xf>
    <xf numFmtId="49" fontId="4" fillId="0" borderId="3" xfId="0" applyNumberFormat="1" applyFont="1" applyBorder="1" applyAlignment="1">
      <alignment horizontal="left" vertical="top"/>
    </xf>
    <xf numFmtId="14" fontId="35" fillId="0" borderId="2" xfId="0" applyNumberFormat="1" applyFont="1" applyBorder="1" applyAlignment="1">
      <alignment horizontal="center" vertical="top"/>
    </xf>
    <xf numFmtId="0" fontId="35" fillId="0" borderId="7" xfId="0" applyFont="1" applyBorder="1" applyAlignment="1">
      <alignment horizontal="center" vertical="top"/>
    </xf>
    <xf numFmtId="0" fontId="35" fillId="0" borderId="3" xfId="0" applyFont="1" applyBorder="1" applyAlignment="1">
      <alignment horizontal="center" vertical="top"/>
    </xf>
    <xf numFmtId="0" fontId="4" fillId="0" borderId="1" xfId="0" applyFont="1" applyBorder="1" applyAlignment="1">
      <alignment horizontal="left" vertical="top"/>
    </xf>
    <xf numFmtId="14" fontId="18" fillId="0" borderId="7" xfId="0" applyNumberFormat="1" applyFont="1" applyBorder="1" applyAlignment="1">
      <alignment horizontal="left" vertical="top" wrapText="1"/>
    </xf>
    <xf numFmtId="0" fontId="4" fillId="0" borderId="2" xfId="0" applyFont="1" applyBorder="1" applyAlignment="1">
      <alignment horizontal="left" vertical="top"/>
    </xf>
    <xf numFmtId="0" fontId="4" fillId="0" borderId="7" xfId="0" applyFont="1" applyBorder="1" applyAlignment="1">
      <alignment horizontal="left" vertical="top"/>
    </xf>
    <xf numFmtId="0" fontId="4" fillId="0" borderId="3" xfId="0" applyFont="1" applyBorder="1" applyAlignment="1">
      <alignment horizontal="left" vertical="top"/>
    </xf>
    <xf numFmtId="0" fontId="0" fillId="0" borderId="3" xfId="0" applyBorder="1" applyAlignment="1">
      <alignment vertical="top" wrapText="1"/>
    </xf>
    <xf numFmtId="4" fontId="0" fillId="0" borderId="3" xfId="0" applyNumberFormat="1" applyBorder="1" applyAlignment="1">
      <alignment vertical="top" wrapText="1"/>
    </xf>
    <xf numFmtId="14" fontId="19" fillId="0" borderId="2" xfId="0" applyNumberFormat="1" applyFont="1" applyBorder="1"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2" borderId="0" xfId="0" applyFont="1" applyFill="1" applyAlignment="1">
      <alignment horizontal="center"/>
    </xf>
    <xf numFmtId="0" fontId="7" fillId="2" borderId="1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15"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8" fillId="2" borderId="1" xfId="0" applyFont="1" applyFill="1" applyBorder="1" applyAlignment="1">
      <alignment vertical="top" wrapText="1"/>
    </xf>
    <xf numFmtId="0" fontId="8" fillId="2" borderId="1" xfId="0" applyFont="1" applyFill="1" applyBorder="1" applyAlignment="1">
      <alignment horizontal="left" vertical="top" wrapText="1"/>
    </xf>
    <xf numFmtId="0" fontId="8" fillId="2" borderId="15" xfId="0" applyFont="1" applyFill="1" applyBorder="1" applyAlignment="1">
      <alignment horizontal="center" vertical="center" wrapText="1"/>
    </xf>
    <xf numFmtId="0" fontId="8" fillId="2" borderId="24" xfId="0" applyFont="1" applyFill="1" applyBorder="1" applyAlignment="1">
      <alignment horizontal="center" vertical="center" wrapText="1"/>
    </xf>
    <xf numFmtId="166" fontId="8" fillId="2" borderId="1" xfId="0" applyNumberFormat="1" applyFont="1" applyFill="1" applyBorder="1" applyAlignment="1">
      <alignment horizontal="center" vertical="top" wrapText="1"/>
    </xf>
    <xf numFmtId="14" fontId="8" fillId="2" borderId="1" xfId="0" applyNumberFormat="1" applyFont="1" applyFill="1" applyBorder="1" applyAlignment="1">
      <alignment horizontal="center" vertical="top" wrapText="1"/>
    </xf>
    <xf numFmtId="17"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0" fontId="8" fillId="0" borderId="1" xfId="0" applyFont="1" applyBorder="1" applyAlignment="1">
      <alignment horizontal="center" vertical="top" wrapText="1"/>
    </xf>
    <xf numFmtId="14" fontId="8" fillId="0" borderId="1" xfId="0" applyNumberFormat="1" applyFont="1" applyBorder="1" applyAlignment="1">
      <alignment horizontal="center" vertical="top" wrapText="1"/>
    </xf>
    <xf numFmtId="164" fontId="8" fillId="2" borderId="1" xfId="0" applyNumberFormat="1" applyFont="1" applyFill="1" applyBorder="1" applyAlignment="1">
      <alignment horizontal="center" vertical="top" wrapText="1"/>
    </xf>
    <xf numFmtId="0" fontId="8" fillId="0" borderId="1" xfId="0" applyFont="1" applyBorder="1" applyAlignment="1">
      <alignment horizontal="left" vertical="top" wrapText="1"/>
    </xf>
    <xf numFmtId="0" fontId="8" fillId="6" borderId="1" xfId="0" applyFont="1" applyFill="1" applyBorder="1" applyAlignment="1">
      <alignment horizontal="center" vertical="top" wrapText="1"/>
    </xf>
    <xf numFmtId="4" fontId="8" fillId="2" borderId="1" xfId="0" applyNumberFormat="1" applyFont="1" applyFill="1" applyBorder="1" applyAlignment="1">
      <alignment horizontal="center" vertical="top" wrapText="1"/>
    </xf>
    <xf numFmtId="166" fontId="8" fillId="0" borderId="1" xfId="0" applyNumberFormat="1" applyFont="1" applyBorder="1" applyAlignment="1">
      <alignment horizontal="center" vertical="top" wrapText="1"/>
    </xf>
    <xf numFmtId="164" fontId="8" fillId="0" borderId="1" xfId="0" applyNumberFormat="1" applyFont="1" applyBorder="1" applyAlignment="1">
      <alignment horizontal="center" vertical="top" wrapText="1"/>
    </xf>
    <xf numFmtId="49" fontId="8" fillId="0" borderId="1" xfId="0" applyNumberFormat="1" applyFont="1" applyBorder="1" applyAlignment="1">
      <alignment horizontal="center" vertical="top" wrapText="1"/>
    </xf>
    <xf numFmtId="164" fontId="27" fillId="0" borderId="1" xfId="0" applyNumberFormat="1" applyFont="1" applyBorder="1" applyAlignment="1">
      <alignment horizontal="center" vertical="center"/>
    </xf>
    <xf numFmtId="14" fontId="27" fillId="0" borderId="1" xfId="0" applyNumberFormat="1" applyFont="1" applyBorder="1" applyAlignment="1">
      <alignment horizontal="center" vertical="center"/>
    </xf>
    <xf numFmtId="0" fontId="27" fillId="0" borderId="1" xfId="0" applyFont="1" applyBorder="1" applyAlignment="1">
      <alignment horizontal="center" vertical="center"/>
    </xf>
    <xf numFmtId="0" fontId="2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7" fillId="2" borderId="1" xfId="0" applyFont="1" applyFill="1" applyBorder="1" applyAlignment="1">
      <alignment horizontal="center"/>
    </xf>
    <xf numFmtId="166" fontId="8" fillId="0" borderId="1" xfId="0" applyNumberFormat="1" applyFont="1" applyBorder="1" applyAlignment="1">
      <alignment horizontal="center" vertical="center" wrapText="1"/>
    </xf>
    <xf numFmtId="164" fontId="27" fillId="0" borderId="1" xfId="0" applyNumberFormat="1" applyFont="1" applyBorder="1" applyAlignment="1">
      <alignment horizontal="center" vertical="center" wrapText="1"/>
    </xf>
    <xf numFmtId="14" fontId="27" fillId="2" borderId="1" xfId="0" applyNumberFormat="1" applyFont="1" applyFill="1" applyBorder="1" applyAlignment="1">
      <alignment horizontal="center" vertical="center" wrapText="1"/>
    </xf>
    <xf numFmtId="166" fontId="27" fillId="2" borderId="1" xfId="0" applyNumberFormat="1" applyFont="1" applyFill="1" applyBorder="1" applyAlignment="1">
      <alignment horizontal="center" vertical="top" wrapText="1"/>
    </xf>
    <xf numFmtId="0" fontId="27" fillId="2" borderId="1" xfId="0" applyFont="1" applyFill="1" applyBorder="1" applyAlignment="1">
      <alignment horizontal="center" vertical="top" wrapText="1"/>
    </xf>
    <xf numFmtId="166" fontId="8" fillId="2" borderId="1" xfId="0" applyNumberFormat="1" applyFont="1" applyFill="1" applyBorder="1" applyAlignment="1">
      <alignment horizontal="center" vertical="center" wrapText="1"/>
    </xf>
    <xf numFmtId="164" fontId="27" fillId="2" borderId="1" xfId="0" applyNumberFormat="1" applyFont="1" applyFill="1" applyBorder="1" applyAlignment="1">
      <alignment horizontal="center" vertical="center" wrapText="1"/>
    </xf>
    <xf numFmtId="0" fontId="27" fillId="0" borderId="2" xfId="0" applyFont="1" applyBorder="1" applyAlignment="1">
      <alignment horizontal="center" vertical="top" wrapText="1"/>
    </xf>
    <xf numFmtId="0" fontId="27" fillId="0" borderId="7" xfId="0" applyFont="1" applyBorder="1" applyAlignment="1">
      <alignment horizontal="center" vertical="top" wrapText="1"/>
    </xf>
    <xf numFmtId="0" fontId="27" fillId="0" borderId="3" xfId="0" applyFont="1" applyBorder="1" applyAlignment="1">
      <alignment horizontal="center" vertical="top" wrapText="1"/>
    </xf>
    <xf numFmtId="166" fontId="27" fillId="2" borderId="1" xfId="0" applyNumberFormat="1" applyFont="1" applyFill="1" applyBorder="1" applyAlignment="1">
      <alignment horizontal="center" vertical="top"/>
    </xf>
    <xf numFmtId="0" fontId="27" fillId="2" borderId="1" xfId="0" applyFont="1" applyFill="1" applyBorder="1" applyAlignment="1">
      <alignment horizontal="center" vertical="top"/>
    </xf>
    <xf numFmtId="4" fontId="31" fillId="0" borderId="3" xfId="0" applyNumberFormat="1" applyFont="1" applyBorder="1" applyAlignment="1">
      <alignment horizontal="center" vertical="center" wrapText="1"/>
    </xf>
    <xf numFmtId="4" fontId="31" fillId="0" borderId="1" xfId="0" applyNumberFormat="1" applyFont="1" applyBorder="1" applyAlignment="1">
      <alignment horizontal="center" vertical="center" wrapText="1"/>
    </xf>
    <xf numFmtId="4" fontId="31" fillId="0" borderId="24" xfId="0" applyNumberFormat="1" applyFont="1" applyBorder="1" applyAlignment="1">
      <alignment horizontal="center" vertical="center" wrapText="1"/>
    </xf>
    <xf numFmtId="49" fontId="31" fillId="0" borderId="7"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49" fontId="31" fillId="0" borderId="22" xfId="0" applyNumberFormat="1" applyFont="1" applyBorder="1" applyAlignment="1">
      <alignment horizontal="center" vertical="center" wrapText="1"/>
    </xf>
    <xf numFmtId="49" fontId="31" fillId="0" borderId="25" xfId="0" applyNumberFormat="1" applyFont="1" applyBorder="1" applyAlignment="1">
      <alignment horizontal="center" vertical="center" wrapText="1"/>
    </xf>
    <xf numFmtId="4" fontId="31" fillId="0" borderId="7" xfId="0" applyNumberFormat="1" applyFont="1" applyBorder="1" applyAlignment="1">
      <alignment horizontal="center" vertical="center"/>
    </xf>
    <xf numFmtId="4" fontId="31" fillId="0" borderId="16" xfId="0" applyNumberFormat="1" applyFont="1" applyBorder="1" applyAlignment="1">
      <alignment horizontal="center" vertical="center"/>
    </xf>
    <xf numFmtId="4" fontId="32" fillId="0" borderId="3" xfId="0" applyNumberFormat="1" applyFont="1" applyBorder="1" applyAlignment="1">
      <alignment horizontal="center" vertical="center" wrapText="1"/>
    </xf>
    <xf numFmtId="4" fontId="32" fillId="0" borderId="1" xfId="0" applyNumberFormat="1" applyFont="1" applyBorder="1" applyAlignment="1">
      <alignment horizontal="center" vertical="center" wrapText="1"/>
    </xf>
    <xf numFmtId="4" fontId="32" fillId="0" borderId="24" xfId="0" applyNumberFormat="1" applyFont="1" applyBorder="1" applyAlignment="1">
      <alignment horizontal="center" vertical="center" wrapText="1"/>
    </xf>
    <xf numFmtId="0" fontId="31" fillId="0" borderId="7"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3" xfId="0" quotePrefix="1" applyFont="1" applyBorder="1" applyAlignment="1">
      <alignment horizontal="center" vertical="center" wrapText="1"/>
    </xf>
    <xf numFmtId="0" fontId="31" fillId="0" borderId="1" xfId="0" quotePrefix="1" applyFont="1" applyBorder="1" applyAlignment="1">
      <alignment horizontal="center" vertical="center" wrapText="1"/>
    </xf>
    <xf numFmtId="0" fontId="31" fillId="0" borderId="24" xfId="0" quotePrefix="1" applyFont="1" applyBorder="1" applyAlignment="1">
      <alignment horizontal="center" vertical="center" wrapText="1"/>
    </xf>
    <xf numFmtId="16" fontId="31" fillId="0" borderId="21" xfId="0" quotePrefix="1" applyNumberFormat="1" applyFont="1" applyBorder="1" applyAlignment="1">
      <alignment horizontal="center" vertical="center" wrapText="1"/>
    </xf>
    <xf numFmtId="16" fontId="31" fillId="0" borderId="23" xfId="0" quotePrefix="1" applyNumberFormat="1" applyFont="1" applyBorder="1" applyAlignment="1">
      <alignment horizontal="center" vertical="center" wrapText="1"/>
    </xf>
    <xf numFmtId="16" fontId="31" fillId="0" borderId="7" xfId="0" quotePrefix="1" applyNumberFormat="1" applyFont="1" applyBorder="1" applyAlignment="1">
      <alignment horizontal="center" vertical="center" wrapText="1"/>
    </xf>
    <xf numFmtId="16" fontId="31" fillId="0" borderId="16" xfId="0" quotePrefix="1" applyNumberFormat="1" applyFont="1" applyBorder="1" applyAlignment="1">
      <alignment horizontal="center" vertical="center" wrapText="1"/>
    </xf>
    <xf numFmtId="0" fontId="31" fillId="0" borderId="3"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4" xfId="0" applyFont="1" applyBorder="1" applyAlignment="1">
      <alignment horizontal="center" vertical="center" wrapText="1"/>
    </xf>
    <xf numFmtId="4" fontId="31" fillId="0" borderId="1" xfId="0" applyNumberFormat="1" applyFont="1" applyBorder="1" applyAlignment="1">
      <alignment horizontal="center" vertical="center"/>
    </xf>
    <xf numFmtId="4" fontId="31" fillId="0" borderId="24" xfId="0" applyNumberFormat="1" applyFont="1" applyBorder="1" applyAlignment="1">
      <alignment horizontal="center" vertical="center"/>
    </xf>
    <xf numFmtId="168" fontId="31" fillId="0" borderId="31" xfId="0" applyNumberFormat="1" applyFont="1" applyBorder="1" applyAlignment="1">
      <alignment horizontal="center" vertical="center" wrapText="1"/>
    </xf>
    <xf numFmtId="168" fontId="31" fillId="0" borderId="20" xfId="0" applyNumberFormat="1" applyFont="1" applyBorder="1" applyAlignment="1">
      <alignment horizontal="center" vertical="center" wrapText="1"/>
    </xf>
    <xf numFmtId="168" fontId="31" fillId="0" borderId="33" xfId="0" applyNumberFormat="1" applyFont="1" applyBorder="1" applyAlignment="1">
      <alignment horizontal="center" vertical="center" wrapText="1"/>
    </xf>
    <xf numFmtId="4" fontId="31" fillId="0" borderId="15" xfId="0" applyNumberFormat="1" applyFont="1" applyBorder="1" applyAlignment="1">
      <alignment horizontal="center" vertical="center" wrapText="1"/>
    </xf>
    <xf numFmtId="49" fontId="31" fillId="0" borderId="15" xfId="0" applyNumberFormat="1" applyFont="1" applyBorder="1" applyAlignment="1">
      <alignment horizontal="center" vertical="center" wrapText="1"/>
    </xf>
    <xf numFmtId="49" fontId="31" fillId="0" borderId="1" xfId="0" applyNumberFormat="1" applyFont="1" applyBorder="1" applyAlignment="1">
      <alignment horizontal="center" vertical="center" wrapText="1"/>
    </xf>
    <xf numFmtId="49" fontId="31" fillId="0" borderId="24" xfId="0" applyNumberFormat="1" applyFont="1" applyBorder="1" applyAlignment="1">
      <alignment horizontal="center" vertical="center" wrapText="1"/>
    </xf>
    <xf numFmtId="4" fontId="31" fillId="0" borderId="15" xfId="0" applyNumberFormat="1" applyFont="1" applyBorder="1" applyAlignment="1">
      <alignment horizontal="center" vertical="center"/>
    </xf>
    <xf numFmtId="0" fontId="31" fillId="0" borderId="15" xfId="0" applyFont="1" applyBorder="1" applyAlignment="1">
      <alignment horizontal="center" vertical="center" wrapText="1"/>
    </xf>
    <xf numFmtId="4" fontId="32" fillId="0" borderId="15" xfId="0" applyNumberFormat="1" applyFont="1" applyBorder="1" applyAlignment="1">
      <alignment horizontal="center" vertical="center" wrapText="1"/>
    </xf>
    <xf numFmtId="0" fontId="31" fillId="0" borderId="15" xfId="0" quotePrefix="1" applyFont="1" applyBorder="1" applyAlignment="1">
      <alignment horizontal="center" vertical="center" wrapText="1"/>
    </xf>
    <xf numFmtId="16" fontId="31" fillId="0" borderId="18" xfId="0" quotePrefix="1" applyNumberFormat="1" applyFont="1" applyBorder="1" applyAlignment="1">
      <alignment horizontal="center" vertical="center" wrapText="1"/>
    </xf>
    <xf numFmtId="16" fontId="31" fillId="0" borderId="19" xfId="0" quotePrefix="1" applyNumberFormat="1" applyFont="1" applyBorder="1" applyAlignment="1">
      <alignment horizontal="center" vertical="center" wrapText="1"/>
    </xf>
    <xf numFmtId="16" fontId="31" fillId="0" borderId="32" xfId="0" quotePrefix="1" applyNumberFormat="1" applyFont="1" applyBorder="1" applyAlignment="1">
      <alignment horizontal="center" vertical="center" wrapText="1"/>
    </xf>
    <xf numFmtId="16" fontId="31" fillId="0" borderId="15" xfId="0" quotePrefix="1" applyNumberFormat="1" applyFont="1" applyBorder="1" applyAlignment="1">
      <alignment horizontal="center" vertical="center" wrapText="1"/>
    </xf>
    <xf numFmtId="16" fontId="31" fillId="0" borderId="1" xfId="0" quotePrefix="1" applyNumberFormat="1" applyFont="1" applyBorder="1" applyAlignment="1">
      <alignment horizontal="center" vertical="center" wrapText="1"/>
    </xf>
    <xf numFmtId="16" fontId="31" fillId="0" borderId="24" xfId="0" quotePrefix="1" applyNumberFormat="1" applyFont="1" applyBorder="1" applyAlignment="1">
      <alignment horizontal="center" vertical="center" wrapText="1"/>
    </xf>
    <xf numFmtId="168" fontId="27" fillId="0" borderId="31" xfId="0" applyNumberFormat="1" applyFont="1" applyBorder="1" applyAlignment="1">
      <alignment horizontal="center" vertical="center"/>
    </xf>
    <xf numFmtId="168" fontId="27" fillId="0" borderId="20" xfId="0" applyNumberFormat="1" applyFont="1" applyBorder="1" applyAlignment="1">
      <alignment horizontal="center" vertical="center"/>
    </xf>
    <xf numFmtId="168" fontId="27" fillId="0" borderId="38" xfId="0" applyNumberFormat="1" applyFont="1" applyBorder="1" applyAlignment="1">
      <alignment horizontal="center" vertical="center"/>
    </xf>
    <xf numFmtId="0" fontId="31" fillId="0" borderId="2" xfId="0" applyFont="1" applyBorder="1" applyAlignment="1">
      <alignment horizontal="center" vertical="center" wrapText="1"/>
    </xf>
    <xf numFmtId="0" fontId="31" fillId="0" borderId="2" xfId="0" quotePrefix="1" applyFont="1" applyBorder="1" applyAlignment="1">
      <alignment horizontal="center" vertical="center" wrapText="1"/>
    </xf>
    <xf numFmtId="49" fontId="31" fillId="0" borderId="2" xfId="0" applyNumberFormat="1" applyFont="1" applyBorder="1" applyAlignment="1">
      <alignment horizontal="center" vertical="center" wrapText="1"/>
    </xf>
    <xf numFmtId="4" fontId="31" fillId="0" borderId="2" xfId="0" applyNumberFormat="1" applyFont="1" applyBorder="1" applyAlignment="1">
      <alignment horizontal="center" vertical="center" wrapText="1"/>
    </xf>
    <xf numFmtId="4" fontId="32" fillId="0" borderId="2" xfId="0" applyNumberFormat="1" applyFont="1" applyBorder="1" applyAlignment="1">
      <alignment horizontal="center" vertical="center" wrapText="1"/>
    </xf>
    <xf numFmtId="4" fontId="31" fillId="0" borderId="2" xfId="0" applyNumberFormat="1" applyFont="1" applyBorder="1" applyAlignment="1">
      <alignment horizontal="center" vertical="center"/>
    </xf>
    <xf numFmtId="49" fontId="31" fillId="0" borderId="34" xfId="0" applyNumberFormat="1" applyFont="1" applyBorder="1" applyAlignment="1">
      <alignment horizontal="center" vertical="center" wrapText="1"/>
    </xf>
    <xf numFmtId="4" fontId="32" fillId="0" borderId="34" xfId="0" applyNumberFormat="1" applyFont="1" applyBorder="1" applyAlignment="1">
      <alignment horizontal="center" vertical="center" wrapText="1"/>
    </xf>
    <xf numFmtId="4" fontId="32" fillId="0" borderId="7" xfId="0" applyNumberFormat="1" applyFont="1" applyBorder="1" applyAlignment="1">
      <alignment horizontal="center" vertical="center" wrapText="1"/>
    </xf>
    <xf numFmtId="168" fontId="27" fillId="0" borderId="35" xfId="0" applyNumberFormat="1" applyFont="1" applyBorder="1" applyAlignment="1">
      <alignment horizontal="center" vertical="center"/>
    </xf>
    <xf numFmtId="168" fontId="27" fillId="0" borderId="22" xfId="0" applyNumberFormat="1" applyFont="1" applyBorder="1" applyAlignment="1">
      <alignment horizontal="center" vertical="center"/>
    </xf>
    <xf numFmtId="16" fontId="31" fillId="0" borderId="37" xfId="0" quotePrefix="1" applyNumberFormat="1" applyFont="1" applyBorder="1" applyAlignment="1">
      <alignment horizontal="center" vertical="center" wrapText="1"/>
    </xf>
    <xf numFmtId="0" fontId="31" fillId="0" borderId="34" xfId="0" applyFont="1" applyBorder="1" applyAlignment="1">
      <alignment horizontal="center" vertical="center" wrapText="1"/>
    </xf>
    <xf numFmtId="168" fontId="8" fillId="0" borderId="31" xfId="0" applyNumberFormat="1" applyFont="1" applyBorder="1" applyAlignment="1">
      <alignment horizontal="center" vertical="center" wrapText="1"/>
    </xf>
    <xf numFmtId="168" fontId="8" fillId="0" borderId="33" xfId="0" applyNumberFormat="1" applyFont="1" applyBorder="1" applyAlignment="1">
      <alignment horizontal="center" vertical="center" wrapText="1"/>
    </xf>
    <xf numFmtId="16" fontId="31" fillId="0" borderId="36" xfId="0" quotePrefix="1" applyNumberFormat="1" applyFont="1" applyBorder="1" applyAlignment="1">
      <alignment horizontal="center" vertical="center" wrapText="1"/>
    </xf>
    <xf numFmtId="4" fontId="8" fillId="0" borderId="15" xfId="0" applyNumberFormat="1" applyFont="1" applyBorder="1" applyAlignment="1">
      <alignment horizontal="center" vertical="center"/>
    </xf>
    <xf numFmtId="4" fontId="8" fillId="0" borderId="24" xfId="0" applyNumberFormat="1" applyFont="1" applyBorder="1" applyAlignment="1">
      <alignment horizontal="center" vertical="center"/>
    </xf>
    <xf numFmtId="4" fontId="8" fillId="0" borderId="2" xfId="0" applyNumberFormat="1" applyFont="1" applyBorder="1" applyAlignment="1">
      <alignment horizontal="center" vertical="center"/>
    </xf>
    <xf numFmtId="4" fontId="8" fillId="0" borderId="7"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8" fillId="0" borderId="15" xfId="0" quotePrefix="1" applyFont="1" applyBorder="1" applyAlignment="1">
      <alignment horizontal="center" vertical="center" wrapText="1"/>
    </xf>
    <xf numFmtId="0" fontId="8" fillId="0" borderId="24" xfId="0" quotePrefix="1" applyFont="1" applyBorder="1" applyAlignment="1">
      <alignment horizontal="center" vertical="center" wrapText="1"/>
    </xf>
    <xf numFmtId="4" fontId="8" fillId="0" borderId="3" xfId="0" applyNumberFormat="1" applyFont="1" applyBorder="1" applyAlignment="1">
      <alignment horizontal="center" vertical="center" wrapText="1"/>
    </xf>
    <xf numFmtId="16" fontId="8" fillId="0" borderId="18" xfId="0" quotePrefix="1" applyNumberFormat="1" applyFont="1" applyBorder="1" applyAlignment="1">
      <alignment horizontal="center" vertical="center" wrapText="1"/>
    </xf>
    <xf numFmtId="16" fontId="8" fillId="0" borderId="32" xfId="0" quotePrefix="1" applyNumberFormat="1" applyFont="1" applyBorder="1" applyAlignment="1">
      <alignment horizontal="center" vertical="center" wrapText="1"/>
    </xf>
    <xf numFmtId="16" fontId="8" fillId="0" borderId="15" xfId="0" quotePrefix="1" applyNumberFormat="1" applyFont="1" applyBorder="1" applyAlignment="1">
      <alignment horizontal="center" vertical="center" wrapText="1"/>
    </xf>
    <xf numFmtId="16" fontId="8" fillId="0" borderId="24" xfId="0" quotePrefix="1"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0" fontId="8" fillId="0" borderId="2" xfId="0" quotePrefix="1" applyFont="1" applyBorder="1" applyAlignment="1">
      <alignment horizontal="center" vertical="center" wrapText="1"/>
    </xf>
    <xf numFmtId="0" fontId="8" fillId="0" borderId="7"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1" xfId="0" quotePrefix="1" applyFont="1" applyBorder="1" applyAlignment="1">
      <alignment horizontal="center" vertical="center" wrapText="1"/>
    </xf>
    <xf numFmtId="4" fontId="8" fillId="0" borderId="2" xfId="0" applyNumberFormat="1" applyFont="1" applyBorder="1" applyAlignment="1">
      <alignment horizontal="center" vertical="center" wrapText="1"/>
    </xf>
    <xf numFmtId="4" fontId="30" fillId="0" borderId="2" xfId="0" applyNumberFormat="1" applyFont="1" applyBorder="1" applyAlignment="1">
      <alignment horizontal="center" vertical="center"/>
    </xf>
    <xf numFmtId="4" fontId="30" fillId="0" borderId="7" xfId="0" applyNumberFormat="1" applyFont="1" applyBorder="1" applyAlignment="1">
      <alignment horizontal="center" vertical="center"/>
    </xf>
    <xf numFmtId="4" fontId="30" fillId="0" borderId="16" xfId="0" applyNumberFormat="1" applyFont="1" applyBorder="1" applyAlignment="1">
      <alignment horizontal="center" vertical="center"/>
    </xf>
    <xf numFmtId="4" fontId="39" fillId="0" borderId="15" xfId="0" applyNumberFormat="1" applyFont="1" applyBorder="1" applyAlignment="1">
      <alignment horizontal="center" vertical="center" wrapText="1"/>
    </xf>
    <xf numFmtId="4" fontId="39" fillId="0" borderId="24" xfId="0" applyNumberFormat="1" applyFont="1" applyBorder="1" applyAlignment="1">
      <alignment horizontal="center" vertical="center" wrapText="1"/>
    </xf>
    <xf numFmtId="4" fontId="8" fillId="0" borderId="34" xfId="0" applyNumberFormat="1" applyFont="1" applyBorder="1" applyAlignment="1">
      <alignment horizontal="center" vertical="center"/>
    </xf>
    <xf numFmtId="4" fontId="8" fillId="0" borderId="3" xfId="0" applyNumberFormat="1"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16" xfId="0" applyFont="1" applyBorder="1" applyAlignment="1">
      <alignment horizontal="center" vertical="center"/>
    </xf>
    <xf numFmtId="16" fontId="8" fillId="0" borderId="19"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4" xfId="0" applyNumberFormat="1" applyFont="1" applyBorder="1" applyAlignment="1">
      <alignment horizontal="center" vertical="center" wrapText="1"/>
    </xf>
    <xf numFmtId="49" fontId="8" fillId="0" borderId="40" xfId="0" applyNumberFormat="1" applyFont="1" applyBorder="1" applyAlignment="1">
      <alignment horizontal="center" vertical="center" wrapText="1"/>
    </xf>
    <xf numFmtId="49" fontId="8" fillId="0" borderId="41" xfId="0" applyNumberFormat="1" applyFont="1" applyBorder="1" applyAlignment="1">
      <alignment horizontal="center" vertical="center" wrapText="1"/>
    </xf>
    <xf numFmtId="49" fontId="39" fillId="0" borderId="40" xfId="0" applyNumberFormat="1" applyFont="1" applyBorder="1" applyAlignment="1">
      <alignment horizontal="center" vertical="center" wrapText="1"/>
    </xf>
    <xf numFmtId="49" fontId="39" fillId="0" borderId="41"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xf>
  </cellXfs>
  <cellStyles count="3">
    <cellStyle name="Good" xfId="1" builtinId="26"/>
    <cellStyle name="Neutral 2" xfId="2" xr:uid="{00000000-0005-0000-0000-000001000000}"/>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7E695070-B2A9-4B19-BF9F-7842FA3454DF}" userId="S::g.ramanauskaite@cpva.lt::b009558a-7cd4-4159-a34a-2d2143884461" providerId="AD"/>
  <person displayName="Jurgita Bartkevičienė" id="{524CBF4B-3736-4C74-8BB7-266548EE7482}" userId="S::j.bartkeviciene@cpva.lt::d1331049-f054-4b1e-94cb-9e1b74fbb76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9" dT="2025-07-17T16:27:25.95" personId="{524CBF4B-3736-4C74-8BB7-266548EE7482}" id="{9EC1F27A-BD44-4204-BCA0-48BD2EAF01BD}">
    <text>Bus nurodytas kaip nebevykdomas, nes jau pateiktas pagal 22-305-P kvietimą</text>
  </threadedComment>
  <threadedComment ref="F19" dT="2025-04-11T05:48:04.32" personId="{7E695070-B2A9-4B19-BF9F-7842FA3454DF}" id="{50350C84-BA15-4FFB-B0AA-695252992022}">
    <text>Partneriai yra</text>
  </threadedComment>
  <threadedComment ref="F24" dT="2025-07-18T05:49:38.74" personId="{524CBF4B-3736-4C74-8BB7-266548EE7482}" id="{B8C4F476-60A0-47F7-BA61-3D25974AAA9C}">
    <text>Perkeltas atgal iš kvietimo Nr. 22-315-P, kadangi PĮP jau pateiktas su šiuo kvietimu 22-305-P</text>
  </threadedComment>
  <threadedComment ref="F29" dT="2025-07-09T08:32:37.79" personId="{524CBF4B-3736-4C74-8BB7-266548EE7482}" id="{9279E385-66E5-4448-A5D1-15A48C0CDDED}">
    <text>Nauja poveiklė 1.14</text>
  </threadedComment>
  <threadedComment ref="F34" dT="2025-04-15T13:13:30.86" personId="{7E695070-B2A9-4B19-BF9F-7842FA3454DF}" id="{874B0CFB-94E3-4E01-B137-5C29AB84075F}">
    <text>Perkeltas kvietimas i paskutini</text>
  </threadedComment>
  <threadedComment ref="F42" dT="2025-04-11T05:46:55.08" personId="{7E695070-B2A9-4B19-BF9F-7842FA3454DF}" id="{3ACA8244-6DAD-4C7F-AFF3-2439E5ABBAE9}">
    <text>Partneriai Kėdainių kalbų mokykla</text>
  </threadedComment>
  <threadedComment ref="F44" dT="2025-04-11T05:49:11.96" personId="{7E695070-B2A9-4B19-BF9F-7842FA3454DF}" id="{313FA0CF-7EB2-4EBF-ACBA-20F88C56A89E}">
    <text>partneriaiKaišiadorių meno mokykla, Raseinių rajono savivaldybės administracija,  Raseinių rajono kultūros centras, Jonavos rajono savivaldybės administracija, Jonavos Jeronimo Ralio gimnazija</text>
  </threadedComment>
  <threadedComment ref="F46" dT="2025-04-11T05:49:57.42" personId="{7E695070-B2A9-4B19-BF9F-7842FA3454DF}" id="{4DE88BB1-3A29-46B7-B2BF-3B81C033A583}">
    <text>Partneriai VšĮ Jonavos ligoninė</text>
  </threadedComment>
  <threadedComment ref="F48" dT="2025-04-11T05:47:33.60" personId="{7E695070-B2A9-4B19-BF9F-7842FA3454DF}" id="{2BAB0B12-3D13-4A54-9821-7850408402DE}">
    <text>Partneriai VĮ Valstybinių miškų urėdijos administracija</text>
  </threadedComment>
  <threadedComment ref="F49" dT="2025-04-11T05:48:33.95" personId="{7E695070-B2A9-4B19-BF9F-7842FA3454DF}" id="{3918D840-2BC9-4361-9973-F5D82A462D31}">
    <text>Partneriai yra</text>
  </threadedComment>
  <threadedComment ref="B101" dT="2025-07-17T16:27:25.95" personId="{524CBF4B-3736-4C74-8BB7-266548EE7482}" id="{78F0DEA0-A624-4FD3-B851-902AD66D1F68}">
    <text>Bus nurodytas kaip nebevykdomas, nes jau pateiktas pagal 22-305-P kvietimą</text>
  </threadedComment>
  <threadedComment ref="B115" dT="2025-07-17T16:29:14.42" personId="{524CBF4B-3736-4C74-8BB7-266548EE7482}" id="{49688EE4-A1E4-42AA-ACF0-A8C55DB149D1}">
    <text>Naujas kvietimas vietoje 22-309-P</text>
  </threadedComment>
  <threadedComment ref="F115" dT="2025-04-11T05:47:17.64" personId="{7E695070-B2A9-4B19-BF9F-7842FA3454DF}" id="{BA676F97-F629-4ABA-92C4-58EA38D3F36F}">
    <text>Partneriai Birštono savivaldybės administracija;
Jonavos rajono
savivaldybės administracija;
Kaišiadorių rajono savivaldybės administracija;
Kėdainių rajono savivaldybės administracija;
Prienų rajono savivaldybės administracija;
Raseinių rajono savivaldybės administracija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A522-FED9-4D50-9087-F6A59D82714B}">
  <sheetPr>
    <pageSetUpPr fitToPage="1"/>
  </sheetPr>
  <dimension ref="B1:AJ62"/>
  <sheetViews>
    <sheetView topLeftCell="A2" zoomScale="90" zoomScaleNormal="90" workbookViewId="0">
      <pane xSplit="6" ySplit="5" topLeftCell="T9" activePane="bottomRight" state="frozen"/>
      <selection activeCell="A2" sqref="A2"/>
      <selection pane="topRight" activeCell="G2" sqref="G2"/>
      <selection pane="bottomLeft" activeCell="A7" sqref="A7"/>
      <selection pane="bottomRight" activeCell="Z16" sqref="Z16"/>
    </sheetView>
  </sheetViews>
  <sheetFormatPr defaultColWidth="9.44140625" defaultRowHeight="13.2" x14ac:dyDescent="0.25"/>
  <cols>
    <col min="1" max="1" width="5" style="1" customWidth="1"/>
    <col min="2" max="2" width="11.5546875" style="1" customWidth="1"/>
    <col min="3" max="3" width="22.44140625" style="1" customWidth="1"/>
    <col min="4" max="4" width="17.5546875" style="1" customWidth="1"/>
    <col min="5" max="5" width="21" style="1" customWidth="1"/>
    <col min="6" max="6" width="30.5546875" style="1" customWidth="1"/>
    <col min="7" max="7" width="20.5546875" style="1" customWidth="1"/>
    <col min="8" max="8" width="11" style="1" customWidth="1"/>
    <col min="9" max="9" width="7.6640625" style="1" customWidth="1"/>
    <col min="10" max="10" width="26.6640625" style="1" customWidth="1"/>
    <col min="11" max="14" width="10.5546875" style="1" customWidth="1"/>
    <col min="15" max="16" width="15.5546875" style="1" customWidth="1"/>
    <col min="17" max="17" width="18.5546875" style="1" customWidth="1"/>
    <col min="18" max="18" width="15.5546875" style="1" customWidth="1"/>
    <col min="19" max="21" width="14" style="1" customWidth="1"/>
    <col min="22" max="22" width="12.44140625" style="1" customWidth="1"/>
    <col min="23" max="23" width="11.44140625" style="1" customWidth="1"/>
    <col min="24" max="24" width="10" style="1" customWidth="1"/>
    <col min="25" max="25" width="11.5546875" style="1" customWidth="1"/>
    <col min="26" max="27" width="12.44140625" style="1" customWidth="1"/>
    <col min="28" max="29" width="11.44140625" style="1" customWidth="1"/>
    <col min="30" max="30" width="12.44140625" style="1" customWidth="1"/>
    <col min="31" max="31" width="13.6640625" style="1" customWidth="1"/>
    <col min="32" max="33" width="11.44140625" style="1" customWidth="1"/>
    <col min="34" max="36" width="11.6640625" style="1" customWidth="1"/>
    <col min="37" max="16384" width="9.44140625" style="1"/>
  </cols>
  <sheetData>
    <row r="1" spans="2:36" customFormat="1" ht="14.4" x14ac:dyDescent="0.3">
      <c r="N1" s="24"/>
    </row>
    <row r="2" spans="2:36" customFormat="1" ht="25.5" customHeight="1" x14ac:dyDescent="0.3">
      <c r="B2" s="301" t="s">
        <v>78</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row>
    <row r="3" spans="2:36" customFormat="1" ht="14.4" x14ac:dyDescent="0.3">
      <c r="N3" s="24"/>
    </row>
    <row r="4" spans="2:36" customFormat="1" ht="51.75" customHeight="1" x14ac:dyDescent="0.3">
      <c r="B4" s="302" t="s">
        <v>0</v>
      </c>
      <c r="C4" s="302" t="s">
        <v>1</v>
      </c>
      <c r="D4" s="302" t="s">
        <v>28</v>
      </c>
      <c r="E4" s="302" t="s">
        <v>79</v>
      </c>
      <c r="F4" s="302" t="s">
        <v>30</v>
      </c>
      <c r="G4" s="302" t="s">
        <v>3</v>
      </c>
      <c r="H4" s="302" t="s">
        <v>4</v>
      </c>
      <c r="I4" s="302" t="s">
        <v>80</v>
      </c>
      <c r="J4" s="303" t="s">
        <v>6</v>
      </c>
      <c r="K4" s="303"/>
      <c r="L4" s="303"/>
      <c r="M4" s="303"/>
      <c r="N4" s="304" t="s">
        <v>47</v>
      </c>
      <c r="O4" s="306" t="s">
        <v>176</v>
      </c>
      <c r="P4" s="300" t="s">
        <v>42</v>
      </c>
      <c r="Q4" s="300" t="s">
        <v>32</v>
      </c>
      <c r="R4" s="300" t="s">
        <v>37</v>
      </c>
      <c r="S4" s="300" t="s">
        <v>33</v>
      </c>
      <c r="T4" s="300" t="s">
        <v>55</v>
      </c>
      <c r="U4" s="300" t="s">
        <v>57</v>
      </c>
      <c r="V4" s="307" t="s">
        <v>59</v>
      </c>
      <c r="W4" s="307"/>
      <c r="X4" s="307"/>
      <c r="Y4" s="307"/>
      <c r="Z4" s="307"/>
      <c r="AA4" s="307"/>
      <c r="AB4" s="300" t="s">
        <v>69</v>
      </c>
      <c r="AC4" s="304" t="s">
        <v>75</v>
      </c>
      <c r="AD4" s="308" t="s">
        <v>177</v>
      </c>
      <c r="AE4" s="309"/>
      <c r="AF4" s="310"/>
      <c r="AG4" s="304" t="s">
        <v>27</v>
      </c>
      <c r="AH4" s="306" t="s">
        <v>36</v>
      </c>
      <c r="AI4" s="306" t="s">
        <v>81</v>
      </c>
      <c r="AJ4" s="300" t="s">
        <v>35</v>
      </c>
    </row>
    <row r="5" spans="2:36" customFormat="1" ht="48" customHeight="1" x14ac:dyDescent="0.3">
      <c r="B5" s="302"/>
      <c r="C5" s="302"/>
      <c r="D5" s="302"/>
      <c r="E5" s="302"/>
      <c r="F5" s="302"/>
      <c r="G5" s="302"/>
      <c r="H5" s="302"/>
      <c r="I5" s="302"/>
      <c r="J5" s="25" t="s">
        <v>7</v>
      </c>
      <c r="K5" s="25" t="s">
        <v>8</v>
      </c>
      <c r="L5" s="25" t="s">
        <v>9</v>
      </c>
      <c r="M5" s="25" t="s">
        <v>10</v>
      </c>
      <c r="N5" s="305"/>
      <c r="O5" s="306"/>
      <c r="P5" s="300"/>
      <c r="Q5" s="300"/>
      <c r="R5" s="300"/>
      <c r="S5" s="300"/>
      <c r="T5" s="300"/>
      <c r="U5" s="300"/>
      <c r="V5" s="26" t="s">
        <v>178</v>
      </c>
      <c r="W5" s="26" t="s">
        <v>62</v>
      </c>
      <c r="X5" s="26" t="s">
        <v>15</v>
      </c>
      <c r="Y5" s="26" t="s">
        <v>63</v>
      </c>
      <c r="Z5" s="26" t="s">
        <v>60</v>
      </c>
      <c r="AA5" s="26" t="s">
        <v>25</v>
      </c>
      <c r="AB5" s="300"/>
      <c r="AC5" s="305"/>
      <c r="AD5" s="26" t="s">
        <v>16</v>
      </c>
      <c r="AE5" s="26" t="s">
        <v>17</v>
      </c>
      <c r="AF5" s="26" t="s">
        <v>26</v>
      </c>
      <c r="AG5" s="305"/>
      <c r="AH5" s="306"/>
      <c r="AI5" s="306"/>
      <c r="AJ5" s="300"/>
    </row>
    <row r="6" spans="2:36" customFormat="1" ht="14.4" x14ac:dyDescent="0.3">
      <c r="B6" s="27">
        <v>1</v>
      </c>
      <c r="C6" s="27">
        <v>2</v>
      </c>
      <c r="D6" s="27">
        <v>3</v>
      </c>
      <c r="E6" s="27">
        <v>4</v>
      </c>
      <c r="F6" s="27">
        <v>5</v>
      </c>
      <c r="G6" s="27">
        <v>6</v>
      </c>
      <c r="H6" s="27">
        <v>7</v>
      </c>
      <c r="I6" s="27">
        <v>8</v>
      </c>
      <c r="J6" s="27">
        <v>9</v>
      </c>
      <c r="K6" s="27">
        <v>10</v>
      </c>
      <c r="L6" s="27">
        <v>11</v>
      </c>
      <c r="M6" s="27">
        <v>12</v>
      </c>
      <c r="N6" s="28">
        <v>13</v>
      </c>
      <c r="O6" s="27">
        <v>14</v>
      </c>
      <c r="P6" s="27">
        <v>15</v>
      </c>
      <c r="Q6" s="27">
        <v>16</v>
      </c>
      <c r="R6" s="27">
        <v>17</v>
      </c>
      <c r="S6" s="27">
        <v>18</v>
      </c>
      <c r="T6" s="27">
        <v>19</v>
      </c>
      <c r="U6" s="27">
        <v>20</v>
      </c>
      <c r="V6" s="27">
        <v>21</v>
      </c>
      <c r="W6" s="27">
        <v>22</v>
      </c>
      <c r="X6" s="27">
        <v>23</v>
      </c>
      <c r="Y6" s="27">
        <v>24</v>
      </c>
      <c r="Z6" s="27">
        <v>25</v>
      </c>
      <c r="AA6" s="27">
        <v>26</v>
      </c>
      <c r="AB6" s="27">
        <v>27</v>
      </c>
      <c r="AC6" s="27">
        <v>28</v>
      </c>
      <c r="AD6" s="27">
        <v>29</v>
      </c>
      <c r="AE6" s="27">
        <v>30</v>
      </c>
      <c r="AF6" s="27">
        <v>31</v>
      </c>
      <c r="AG6" s="27">
        <v>32</v>
      </c>
      <c r="AH6" s="27">
        <v>33</v>
      </c>
      <c r="AI6" s="27">
        <v>34</v>
      </c>
      <c r="AJ6" s="27">
        <v>35</v>
      </c>
    </row>
    <row r="7" spans="2:36" s="29" customFormat="1" ht="69" customHeight="1" x14ac:dyDescent="0.3">
      <c r="B7" s="30" t="s">
        <v>82</v>
      </c>
      <c r="C7" s="31" t="s">
        <v>179</v>
      </c>
      <c r="D7" s="31" t="s">
        <v>180</v>
      </c>
      <c r="E7" s="31" t="s">
        <v>181</v>
      </c>
      <c r="F7" s="31" t="s">
        <v>182</v>
      </c>
      <c r="G7" s="31" t="s">
        <v>83</v>
      </c>
      <c r="H7" s="32" t="s">
        <v>84</v>
      </c>
      <c r="I7" s="32" t="s">
        <v>84</v>
      </c>
      <c r="J7" s="33" t="s">
        <v>129</v>
      </c>
      <c r="K7" s="34" t="s">
        <v>109</v>
      </c>
      <c r="L7" s="35" t="s">
        <v>87</v>
      </c>
      <c r="M7" s="36">
        <v>510</v>
      </c>
      <c r="N7" s="32" t="s">
        <v>88</v>
      </c>
      <c r="O7" s="31" t="s">
        <v>130</v>
      </c>
      <c r="P7" s="31" t="s">
        <v>90</v>
      </c>
      <c r="Q7" s="31" t="s">
        <v>91</v>
      </c>
      <c r="R7" s="31" t="s">
        <v>92</v>
      </c>
      <c r="S7" s="31" t="s">
        <v>93</v>
      </c>
      <c r="T7" s="37">
        <f>U7</f>
        <v>200000</v>
      </c>
      <c r="U7" s="37">
        <f>V7</f>
        <v>200000</v>
      </c>
      <c r="V7" s="37">
        <v>200000</v>
      </c>
      <c r="W7" s="37"/>
      <c r="X7" s="37"/>
      <c r="Y7" s="37"/>
      <c r="Z7" s="37"/>
      <c r="AA7" s="37"/>
      <c r="AB7" s="37">
        <v>35294.120000000003</v>
      </c>
      <c r="AC7" s="32" t="s">
        <v>95</v>
      </c>
      <c r="AD7" s="32"/>
      <c r="AE7" s="37">
        <f>V7</f>
        <v>200000</v>
      </c>
      <c r="AF7" s="32"/>
      <c r="AG7" s="32"/>
      <c r="AH7" s="38">
        <v>45292</v>
      </c>
      <c r="AI7" s="38">
        <v>45382</v>
      </c>
      <c r="AJ7" s="124">
        <v>45306</v>
      </c>
    </row>
    <row r="8" spans="2:36" s="39" customFormat="1" ht="39" customHeight="1" x14ac:dyDescent="0.25">
      <c r="B8" s="40" t="s">
        <v>82</v>
      </c>
      <c r="C8" s="41"/>
      <c r="D8" s="41"/>
      <c r="E8" s="41"/>
      <c r="F8" s="41"/>
      <c r="G8" s="41"/>
      <c r="H8" s="41"/>
      <c r="I8" s="41"/>
      <c r="J8" s="42" t="s">
        <v>111</v>
      </c>
      <c r="K8" s="43" t="s">
        <v>131</v>
      </c>
      <c r="L8" s="44" t="s">
        <v>183</v>
      </c>
      <c r="M8" s="45">
        <v>510</v>
      </c>
      <c r="N8" s="41"/>
      <c r="O8" s="41"/>
      <c r="P8" s="41"/>
      <c r="Q8" s="41"/>
      <c r="R8" s="41"/>
      <c r="S8" s="41"/>
      <c r="T8" s="46"/>
      <c r="U8" s="46"/>
      <c r="V8" s="46"/>
      <c r="W8" s="46"/>
      <c r="X8" s="46"/>
      <c r="Y8" s="46"/>
      <c r="Z8" s="46"/>
      <c r="AA8" s="46"/>
      <c r="AB8" s="46"/>
      <c r="AC8" s="41"/>
      <c r="AD8" s="41"/>
      <c r="AE8" s="41"/>
      <c r="AF8" s="41"/>
      <c r="AG8" s="41"/>
      <c r="AH8" s="41"/>
      <c r="AI8" s="41"/>
      <c r="AJ8" s="41"/>
    </row>
    <row r="9" spans="2:36" s="47" customFormat="1" ht="39.75" customHeight="1" x14ac:dyDescent="0.25">
      <c r="B9" s="48" t="s">
        <v>82</v>
      </c>
      <c r="C9" s="49"/>
      <c r="D9" s="49"/>
      <c r="E9" s="49"/>
      <c r="F9" s="49"/>
      <c r="G9" s="49"/>
      <c r="H9" s="49"/>
      <c r="I9" s="49"/>
      <c r="J9" s="19" t="s">
        <v>126</v>
      </c>
      <c r="K9" s="50" t="s">
        <v>132</v>
      </c>
      <c r="L9" s="51" t="s">
        <v>106</v>
      </c>
      <c r="M9" s="52">
        <v>80</v>
      </c>
      <c r="N9" s="49"/>
      <c r="O9" s="49"/>
      <c r="P9" s="49"/>
      <c r="Q9" s="49"/>
      <c r="R9" s="49"/>
      <c r="S9" s="49"/>
      <c r="T9" s="53"/>
      <c r="U9" s="53"/>
      <c r="V9" s="53"/>
      <c r="W9" s="53"/>
      <c r="X9" s="53"/>
      <c r="Y9" s="53"/>
      <c r="Z9" s="53"/>
      <c r="AA9" s="53"/>
      <c r="AB9" s="53"/>
      <c r="AC9" s="49"/>
      <c r="AD9" s="49"/>
      <c r="AE9" s="49"/>
      <c r="AF9" s="49"/>
      <c r="AG9" s="49"/>
      <c r="AH9" s="49"/>
      <c r="AI9" s="49"/>
      <c r="AJ9" s="49"/>
    </row>
    <row r="10" spans="2:36" s="29" customFormat="1" ht="91.5" customHeight="1" x14ac:dyDescent="0.3">
      <c r="B10" s="54" t="s">
        <v>118</v>
      </c>
      <c r="C10" s="31" t="s">
        <v>184</v>
      </c>
      <c r="D10" s="31" t="s">
        <v>180</v>
      </c>
      <c r="E10" s="31" t="s">
        <v>181</v>
      </c>
      <c r="F10" s="31" t="s">
        <v>185</v>
      </c>
      <c r="G10" s="31" t="s">
        <v>83</v>
      </c>
      <c r="H10" s="32" t="s">
        <v>84</v>
      </c>
      <c r="I10" s="32" t="s">
        <v>84</v>
      </c>
      <c r="J10" s="33" t="s">
        <v>108</v>
      </c>
      <c r="K10" s="35" t="s">
        <v>109</v>
      </c>
      <c r="L10" s="35" t="s">
        <v>87</v>
      </c>
      <c r="M10" s="34">
        <v>595</v>
      </c>
      <c r="N10" s="32" t="s">
        <v>88</v>
      </c>
      <c r="O10" s="31" t="s">
        <v>124</v>
      </c>
      <c r="P10" s="31" t="s">
        <v>90</v>
      </c>
      <c r="Q10" s="31" t="s">
        <v>91</v>
      </c>
      <c r="R10" s="31" t="s">
        <v>92</v>
      </c>
      <c r="S10" s="31" t="s">
        <v>93</v>
      </c>
      <c r="T10" s="37">
        <f>404255.99+3595744.01</f>
        <v>4000000</v>
      </c>
      <c r="U10" s="84">
        <v>404255.99</v>
      </c>
      <c r="V10" s="84">
        <v>404255.99</v>
      </c>
      <c r="W10" s="84"/>
      <c r="X10" s="84"/>
      <c r="Y10" s="84"/>
      <c r="Z10" s="84"/>
      <c r="AA10" s="84"/>
      <c r="AB10" s="84">
        <v>72650.41</v>
      </c>
      <c r="AC10" s="31" t="s">
        <v>95</v>
      </c>
      <c r="AD10" s="31"/>
      <c r="AE10" s="84">
        <v>404255.99</v>
      </c>
      <c r="AF10" s="31"/>
      <c r="AG10" s="32"/>
      <c r="AH10" s="38">
        <v>45717</v>
      </c>
      <c r="AI10" s="218" t="s">
        <v>740</v>
      </c>
      <c r="AJ10" s="124">
        <v>45747</v>
      </c>
    </row>
    <row r="11" spans="2:36" s="47" customFormat="1" ht="33" customHeight="1" x14ac:dyDescent="0.25">
      <c r="B11" s="56" t="s">
        <v>118</v>
      </c>
      <c r="D11" s="57"/>
      <c r="E11" s="57"/>
      <c r="F11" s="57"/>
      <c r="G11" s="57"/>
      <c r="H11" s="57"/>
      <c r="I11" s="57"/>
      <c r="J11" s="33" t="s">
        <v>186</v>
      </c>
      <c r="K11" s="35" t="s">
        <v>112</v>
      </c>
      <c r="L11" s="35" t="s">
        <v>98</v>
      </c>
      <c r="M11" s="58">
        <v>520</v>
      </c>
      <c r="N11" s="57"/>
      <c r="O11" s="57"/>
      <c r="P11" s="57"/>
      <c r="Q11" s="57"/>
      <c r="R11" s="57"/>
      <c r="S11" s="41"/>
      <c r="T11" s="46"/>
      <c r="U11" s="46"/>
      <c r="V11" s="46"/>
      <c r="W11" s="46"/>
      <c r="X11" s="46"/>
      <c r="Y11" s="46"/>
      <c r="Z11" s="46"/>
      <c r="AA11" s="46"/>
      <c r="AB11" s="46"/>
      <c r="AC11" s="57"/>
      <c r="AD11" s="57"/>
      <c r="AE11" s="57"/>
      <c r="AF11" s="57"/>
      <c r="AG11" s="57"/>
      <c r="AH11" s="57"/>
      <c r="AI11" s="57"/>
      <c r="AJ11" s="57"/>
    </row>
    <row r="12" spans="2:36" s="47" customFormat="1" ht="33" customHeight="1" x14ac:dyDescent="0.25">
      <c r="B12" s="56" t="s">
        <v>118</v>
      </c>
      <c r="D12" s="57"/>
      <c r="E12" s="57"/>
      <c r="F12" s="57"/>
      <c r="G12" s="57"/>
      <c r="H12" s="57"/>
      <c r="I12" s="57"/>
      <c r="J12" s="33" t="s">
        <v>126</v>
      </c>
      <c r="K12" s="35" t="s">
        <v>132</v>
      </c>
      <c r="L12" s="35" t="s">
        <v>106</v>
      </c>
      <c r="M12" s="58">
        <v>160</v>
      </c>
      <c r="N12" s="57"/>
      <c r="O12" s="57"/>
      <c r="P12" s="57"/>
      <c r="Q12" s="57"/>
      <c r="R12" s="57"/>
      <c r="S12" s="57"/>
      <c r="T12" s="46"/>
      <c r="U12" s="46"/>
      <c r="V12" s="46"/>
      <c r="W12" s="46"/>
      <c r="X12" s="46"/>
      <c r="Y12" s="46"/>
      <c r="Z12" s="46"/>
      <c r="AA12" s="46"/>
      <c r="AB12" s="46"/>
      <c r="AC12" s="57"/>
      <c r="AD12" s="57"/>
      <c r="AE12" s="57"/>
      <c r="AF12" s="57"/>
      <c r="AG12" s="57"/>
      <c r="AH12" s="57"/>
      <c r="AI12" s="57"/>
      <c r="AJ12" s="57"/>
    </row>
    <row r="13" spans="2:36" s="29" customFormat="1" ht="63" customHeight="1" x14ac:dyDescent="0.3">
      <c r="B13" s="56" t="s">
        <v>118</v>
      </c>
      <c r="D13" s="31" t="s">
        <v>187</v>
      </c>
      <c r="E13" s="31" t="s">
        <v>188</v>
      </c>
      <c r="F13" s="31" t="s">
        <v>189</v>
      </c>
      <c r="G13" s="31" t="s">
        <v>83</v>
      </c>
      <c r="H13" s="32" t="s">
        <v>84</v>
      </c>
      <c r="I13" s="32" t="s">
        <v>84</v>
      </c>
      <c r="J13" s="23" t="s">
        <v>108</v>
      </c>
      <c r="K13" s="59" t="s">
        <v>109</v>
      </c>
      <c r="L13" s="35" t="s">
        <v>87</v>
      </c>
      <c r="M13" s="60">
        <v>430</v>
      </c>
      <c r="N13" s="32" t="s">
        <v>88</v>
      </c>
      <c r="O13" s="31" t="s">
        <v>124</v>
      </c>
      <c r="P13" s="31" t="s">
        <v>90</v>
      </c>
      <c r="Q13" s="31" t="s">
        <v>91</v>
      </c>
      <c r="R13" s="31" t="s">
        <v>92</v>
      </c>
      <c r="S13" s="31" t="s">
        <v>93</v>
      </c>
      <c r="T13" s="43"/>
      <c r="U13" s="84">
        <v>3595744.01</v>
      </c>
      <c r="V13" s="84">
        <v>3595744.01</v>
      </c>
      <c r="W13" s="84"/>
      <c r="X13" s="84"/>
      <c r="Y13" s="84"/>
      <c r="Z13" s="84"/>
      <c r="AA13" s="84"/>
      <c r="AB13" s="84">
        <v>926951.7</v>
      </c>
      <c r="AC13" s="31" t="s">
        <v>95</v>
      </c>
      <c r="AD13" s="31"/>
      <c r="AE13" s="84">
        <v>3595744.01</v>
      </c>
      <c r="AF13" s="31"/>
      <c r="AG13" s="32"/>
      <c r="AH13" s="61"/>
      <c r="AI13" s="61"/>
      <c r="AJ13" s="61"/>
    </row>
    <row r="14" spans="2:36" s="47" customFormat="1" ht="36" x14ac:dyDescent="0.25">
      <c r="B14" s="56" t="s">
        <v>118</v>
      </c>
      <c r="D14" s="57"/>
      <c r="E14" s="57"/>
      <c r="F14" s="57"/>
      <c r="G14" s="57"/>
      <c r="H14" s="57"/>
      <c r="I14" s="57"/>
      <c r="J14" s="23" t="s">
        <v>111</v>
      </c>
      <c r="K14" s="59" t="s">
        <v>131</v>
      </c>
      <c r="L14" s="35" t="s">
        <v>98</v>
      </c>
      <c r="M14" s="60">
        <v>380</v>
      </c>
      <c r="N14" s="57"/>
      <c r="O14" s="57"/>
      <c r="P14" s="57"/>
      <c r="Q14" s="57"/>
      <c r="R14" s="57"/>
      <c r="S14" s="57"/>
      <c r="T14" s="46"/>
      <c r="U14" s="46"/>
      <c r="V14" s="46"/>
      <c r="W14" s="46"/>
      <c r="X14" s="46"/>
      <c r="Y14" s="46"/>
      <c r="Z14" s="46"/>
      <c r="AA14" s="46"/>
      <c r="AB14" s="46"/>
      <c r="AC14" s="57"/>
      <c r="AD14" s="57"/>
      <c r="AE14" s="57"/>
      <c r="AF14" s="57"/>
      <c r="AG14" s="57"/>
      <c r="AH14" s="57"/>
      <c r="AI14" s="57"/>
      <c r="AJ14" s="57"/>
    </row>
    <row r="15" spans="2:36" s="47" customFormat="1" ht="48" x14ac:dyDescent="0.25">
      <c r="B15" s="56" t="s">
        <v>118</v>
      </c>
      <c r="D15" s="57"/>
      <c r="E15" s="57"/>
      <c r="F15" s="57"/>
      <c r="G15" s="57"/>
      <c r="H15" s="57"/>
      <c r="I15" s="57"/>
      <c r="J15" s="23" t="s">
        <v>113</v>
      </c>
      <c r="K15" s="59" t="s">
        <v>114</v>
      </c>
      <c r="L15" s="35" t="s">
        <v>101</v>
      </c>
      <c r="M15" s="60">
        <v>1</v>
      </c>
      <c r="N15" s="57"/>
      <c r="O15" s="57"/>
      <c r="P15" s="57"/>
      <c r="Q15" s="57"/>
      <c r="R15" s="57"/>
      <c r="S15" s="57"/>
      <c r="T15" s="46"/>
      <c r="U15" s="46"/>
      <c r="V15" s="46"/>
      <c r="W15" s="46"/>
      <c r="X15" s="46"/>
      <c r="Y15" s="46"/>
      <c r="Z15" s="46"/>
      <c r="AA15" s="46"/>
      <c r="AB15" s="46"/>
      <c r="AC15" s="57"/>
      <c r="AD15" s="57"/>
      <c r="AE15" s="57"/>
      <c r="AF15" s="57"/>
      <c r="AG15" s="57"/>
      <c r="AH15" s="57"/>
      <c r="AI15" s="57"/>
      <c r="AJ15" s="57"/>
    </row>
    <row r="16" spans="2:36" s="47" customFormat="1" ht="60" x14ac:dyDescent="0.25">
      <c r="B16" s="56" t="s">
        <v>118</v>
      </c>
      <c r="D16" s="57"/>
      <c r="E16" s="57"/>
      <c r="F16" s="57"/>
      <c r="G16" s="57"/>
      <c r="H16" s="57"/>
      <c r="I16" s="57"/>
      <c r="J16" s="23" t="s">
        <v>190</v>
      </c>
      <c r="K16" s="59" t="s">
        <v>116</v>
      </c>
      <c r="L16" s="35" t="s">
        <v>117</v>
      </c>
      <c r="M16" s="60">
        <v>5.5</v>
      </c>
      <c r="N16" s="57"/>
      <c r="O16" s="57"/>
      <c r="P16" s="57"/>
      <c r="Q16" s="57"/>
      <c r="R16" s="57"/>
      <c r="S16" s="57"/>
      <c r="T16" s="46"/>
      <c r="U16" s="46"/>
      <c r="V16" s="46"/>
      <c r="W16" s="46"/>
      <c r="X16" s="46"/>
      <c r="Y16" s="46"/>
      <c r="Z16" s="46"/>
      <c r="AA16" s="46"/>
      <c r="AB16" s="46"/>
      <c r="AC16" s="57"/>
      <c r="AD16" s="57"/>
      <c r="AE16" s="57"/>
      <c r="AF16" s="57"/>
      <c r="AG16" s="57"/>
      <c r="AH16" s="57"/>
      <c r="AI16" s="57"/>
      <c r="AJ16" s="57"/>
    </row>
    <row r="17" spans="2:36" s="47" customFormat="1" ht="36" x14ac:dyDescent="0.25">
      <c r="B17" s="56" t="s">
        <v>118</v>
      </c>
      <c r="D17" s="57"/>
      <c r="E17" s="57"/>
      <c r="F17" s="57"/>
      <c r="G17" s="57"/>
      <c r="H17" s="57"/>
      <c r="I17" s="57"/>
      <c r="J17" s="23" t="s">
        <v>85</v>
      </c>
      <c r="K17" s="59" t="s">
        <v>191</v>
      </c>
      <c r="L17" s="35" t="s">
        <v>87</v>
      </c>
      <c r="M17" s="60">
        <v>80</v>
      </c>
      <c r="N17" s="57"/>
      <c r="O17" s="57"/>
      <c r="P17" s="57"/>
      <c r="Q17" s="57"/>
      <c r="R17" s="57"/>
      <c r="S17" s="57"/>
      <c r="T17" s="46"/>
      <c r="U17" s="46"/>
      <c r="V17" s="46"/>
      <c r="W17" s="46"/>
      <c r="X17" s="46"/>
      <c r="Y17" s="46"/>
      <c r="Z17" s="46"/>
      <c r="AA17" s="46"/>
      <c r="AB17" s="46"/>
      <c r="AC17" s="57"/>
      <c r="AD17" s="57"/>
      <c r="AE17" s="57"/>
      <c r="AF17" s="57"/>
      <c r="AG17" s="57"/>
      <c r="AH17" s="57"/>
      <c r="AI17" s="57"/>
      <c r="AJ17" s="57"/>
    </row>
    <row r="18" spans="2:36" s="47" customFormat="1" ht="36" x14ac:dyDescent="0.25">
      <c r="B18" s="56" t="s">
        <v>118</v>
      </c>
      <c r="D18" s="57"/>
      <c r="E18" s="57"/>
      <c r="F18" s="57"/>
      <c r="G18" s="57"/>
      <c r="H18" s="57"/>
      <c r="I18" s="57"/>
      <c r="J18" s="23" t="s">
        <v>192</v>
      </c>
      <c r="K18" s="59" t="s">
        <v>193</v>
      </c>
      <c r="L18" s="35" t="s">
        <v>98</v>
      </c>
      <c r="M18" s="60">
        <v>80</v>
      </c>
      <c r="N18" s="57"/>
      <c r="O18" s="57"/>
      <c r="P18" s="57"/>
      <c r="Q18" s="57"/>
      <c r="R18" s="57"/>
      <c r="S18" s="57"/>
      <c r="T18" s="46"/>
      <c r="U18" s="46"/>
      <c r="V18" s="46"/>
      <c r="W18" s="46"/>
      <c r="X18" s="46"/>
      <c r="Y18" s="46"/>
      <c r="Z18" s="46"/>
      <c r="AA18" s="46"/>
      <c r="AB18" s="46"/>
      <c r="AC18" s="57"/>
      <c r="AD18" s="57"/>
      <c r="AE18" s="57"/>
      <c r="AF18" s="57"/>
      <c r="AG18" s="57"/>
      <c r="AH18" s="57"/>
      <c r="AI18" s="57"/>
      <c r="AJ18" s="57"/>
    </row>
    <row r="19" spans="2:36" s="47" customFormat="1" ht="24" x14ac:dyDescent="0.25">
      <c r="B19" s="56" t="s">
        <v>118</v>
      </c>
      <c r="D19" s="57"/>
      <c r="E19" s="57"/>
      <c r="F19" s="57"/>
      <c r="G19" s="57"/>
      <c r="H19" s="57"/>
      <c r="I19" s="57"/>
      <c r="J19" s="23" t="s">
        <v>99</v>
      </c>
      <c r="K19" s="59" t="s">
        <v>194</v>
      </c>
      <c r="L19" s="35" t="s">
        <v>195</v>
      </c>
      <c r="M19" s="60">
        <v>80</v>
      </c>
      <c r="N19" s="57"/>
      <c r="O19" s="57"/>
      <c r="P19" s="57"/>
      <c r="Q19" s="57"/>
      <c r="R19" s="57"/>
      <c r="S19" s="57"/>
      <c r="T19" s="46"/>
      <c r="U19" s="46"/>
      <c r="V19" s="46"/>
      <c r="W19" s="46"/>
      <c r="X19" s="46"/>
      <c r="Y19" s="46"/>
      <c r="Z19" s="46"/>
      <c r="AA19" s="46"/>
      <c r="AB19" s="46"/>
      <c r="AC19" s="57"/>
      <c r="AD19" s="57"/>
      <c r="AE19" s="57"/>
      <c r="AF19" s="57"/>
      <c r="AG19" s="57"/>
      <c r="AH19" s="57"/>
      <c r="AI19" s="57"/>
      <c r="AJ19" s="57"/>
    </row>
    <row r="20" spans="2:36" s="47" customFormat="1" ht="13.8" x14ac:dyDescent="0.25">
      <c r="B20" s="56" t="s">
        <v>118</v>
      </c>
      <c r="D20" s="57"/>
      <c r="E20" s="57"/>
      <c r="F20" s="57"/>
      <c r="G20" s="57"/>
      <c r="H20" s="57"/>
      <c r="I20" s="57"/>
      <c r="J20" s="23" t="s">
        <v>196</v>
      </c>
      <c r="K20" s="59" t="s">
        <v>197</v>
      </c>
      <c r="L20" s="35" t="s">
        <v>101</v>
      </c>
      <c r="M20" s="60">
        <v>1</v>
      </c>
      <c r="N20" s="57"/>
      <c r="O20" s="57"/>
      <c r="P20" s="57"/>
      <c r="Q20" s="57"/>
      <c r="R20" s="57"/>
      <c r="S20" s="57"/>
      <c r="T20" s="46"/>
      <c r="U20" s="46"/>
      <c r="V20" s="46"/>
      <c r="W20" s="46"/>
      <c r="X20" s="46"/>
      <c r="Y20" s="46"/>
      <c r="Z20" s="46"/>
      <c r="AA20" s="46"/>
      <c r="AB20" s="46"/>
      <c r="AC20" s="57"/>
      <c r="AD20" s="57"/>
      <c r="AE20" s="57"/>
      <c r="AF20" s="57"/>
      <c r="AG20" s="57"/>
      <c r="AH20" s="57"/>
      <c r="AI20" s="57"/>
      <c r="AJ20" s="57"/>
    </row>
    <row r="21" spans="2:36" s="47" customFormat="1" ht="48" x14ac:dyDescent="0.25">
      <c r="B21" s="56" t="s">
        <v>118</v>
      </c>
      <c r="C21" s="62"/>
      <c r="D21" s="57"/>
      <c r="E21" s="57"/>
      <c r="F21" s="57"/>
      <c r="G21" s="57"/>
      <c r="H21" s="57"/>
      <c r="I21" s="57"/>
      <c r="J21" s="23" t="s">
        <v>104</v>
      </c>
      <c r="K21" s="63" t="s">
        <v>198</v>
      </c>
      <c r="L21" s="35" t="s">
        <v>106</v>
      </c>
      <c r="M21" s="34">
        <v>14</v>
      </c>
      <c r="N21" s="57"/>
      <c r="O21" s="57"/>
      <c r="P21" s="57"/>
      <c r="Q21" s="57"/>
      <c r="R21" s="57"/>
      <c r="S21" s="57"/>
      <c r="T21" s="53"/>
      <c r="U21" s="46"/>
      <c r="V21" s="46"/>
      <c r="W21" s="46"/>
      <c r="X21" s="46"/>
      <c r="Y21" s="46"/>
      <c r="Z21" s="46"/>
      <c r="AA21" s="46"/>
      <c r="AB21" s="46"/>
      <c r="AC21" s="57"/>
      <c r="AD21" s="57"/>
      <c r="AE21" s="57"/>
      <c r="AF21" s="57"/>
      <c r="AG21" s="57"/>
      <c r="AH21" s="57"/>
      <c r="AI21" s="57"/>
      <c r="AJ21" s="57"/>
    </row>
    <row r="22" spans="2:36" s="29" customFormat="1" ht="77.25" customHeight="1" x14ac:dyDescent="0.3">
      <c r="B22" s="54" t="s">
        <v>121</v>
      </c>
      <c r="C22" s="31" t="s">
        <v>199</v>
      </c>
      <c r="D22" s="64" t="s">
        <v>180</v>
      </c>
      <c r="E22" s="31" t="s">
        <v>181</v>
      </c>
      <c r="F22" s="63" t="s">
        <v>200</v>
      </c>
      <c r="G22" s="31" t="s">
        <v>83</v>
      </c>
      <c r="H22" s="32" t="s">
        <v>84</v>
      </c>
      <c r="I22" s="32" t="s">
        <v>84</v>
      </c>
      <c r="J22" s="65" t="s">
        <v>108</v>
      </c>
      <c r="K22" s="66" t="s">
        <v>109</v>
      </c>
      <c r="L22" s="66" t="s">
        <v>87</v>
      </c>
      <c r="M22" s="60">
        <v>938</v>
      </c>
      <c r="N22" s="32" t="s">
        <v>88</v>
      </c>
      <c r="O22" s="31" t="s">
        <v>122</v>
      </c>
      <c r="P22" s="31" t="s">
        <v>90</v>
      </c>
      <c r="Q22" s="31" t="s">
        <v>91</v>
      </c>
      <c r="R22" s="31" t="s">
        <v>92</v>
      </c>
      <c r="S22" s="31" t="s">
        <v>93</v>
      </c>
      <c r="T22" s="37">
        <f>U22+U25</f>
        <v>1178797.5</v>
      </c>
      <c r="U22" s="37">
        <f>V22</f>
        <v>1000000</v>
      </c>
      <c r="V22" s="37">
        <v>1000000</v>
      </c>
      <c r="W22" s="37"/>
      <c r="X22" s="37"/>
      <c r="Y22" s="37"/>
      <c r="Z22" s="37"/>
      <c r="AA22" s="37"/>
      <c r="AB22" s="37">
        <v>176471</v>
      </c>
      <c r="AC22" s="32" t="s">
        <v>95</v>
      </c>
      <c r="AD22" s="32"/>
      <c r="AE22" s="55">
        <f>V22</f>
        <v>1000000</v>
      </c>
      <c r="AF22" s="32"/>
      <c r="AG22" s="32"/>
      <c r="AH22" s="38">
        <v>45352</v>
      </c>
      <c r="AI22" s="38">
        <v>45443</v>
      </c>
      <c r="AJ22" s="124">
        <v>45363</v>
      </c>
    </row>
    <row r="23" spans="2:36" s="47" customFormat="1" ht="36" x14ac:dyDescent="0.25">
      <c r="B23" s="67" t="s">
        <v>121</v>
      </c>
      <c r="C23" s="57"/>
      <c r="D23" s="57"/>
      <c r="E23" s="57"/>
      <c r="F23" s="68"/>
      <c r="G23" s="57"/>
      <c r="H23" s="57"/>
      <c r="I23" s="57"/>
      <c r="J23" s="65" t="s">
        <v>111</v>
      </c>
      <c r="K23" s="66" t="s">
        <v>131</v>
      </c>
      <c r="L23" s="66" t="s">
        <v>98</v>
      </c>
      <c r="M23" s="60">
        <v>938</v>
      </c>
      <c r="N23" s="57"/>
      <c r="O23" s="57"/>
      <c r="P23" s="57"/>
      <c r="Q23" s="57"/>
      <c r="R23" s="57"/>
      <c r="S23" s="57"/>
      <c r="T23" s="46"/>
      <c r="U23" s="46"/>
      <c r="V23" s="46"/>
      <c r="W23" s="46"/>
      <c r="X23" s="46"/>
      <c r="Y23" s="46"/>
      <c r="Z23" s="46"/>
      <c r="AA23" s="46"/>
      <c r="AB23" s="46"/>
      <c r="AC23" s="57"/>
      <c r="AD23" s="57"/>
      <c r="AE23" s="57"/>
      <c r="AF23" s="57"/>
      <c r="AG23" s="57"/>
      <c r="AH23" s="69"/>
      <c r="AI23" s="69"/>
      <c r="AJ23" s="57"/>
    </row>
    <row r="24" spans="2:36" s="47" customFormat="1" ht="36" x14ac:dyDescent="0.25">
      <c r="B24" s="67" t="s">
        <v>121</v>
      </c>
      <c r="C24" s="57"/>
      <c r="D24" s="49"/>
      <c r="E24" s="49"/>
      <c r="F24" s="70"/>
      <c r="G24" s="49"/>
      <c r="H24" s="49"/>
      <c r="I24" s="49"/>
      <c r="J24" s="65" t="s">
        <v>201</v>
      </c>
      <c r="K24" s="66" t="s">
        <v>127</v>
      </c>
      <c r="L24" s="66" t="s">
        <v>106</v>
      </c>
      <c r="M24" s="60">
        <v>938</v>
      </c>
      <c r="N24" s="49"/>
      <c r="O24" s="49"/>
      <c r="P24" s="57"/>
      <c r="Q24" s="57"/>
      <c r="R24" s="57"/>
      <c r="S24" s="57"/>
      <c r="T24" s="46"/>
      <c r="U24" s="53"/>
      <c r="V24" s="53"/>
      <c r="W24" s="53"/>
      <c r="X24" s="53"/>
      <c r="Y24" s="53"/>
      <c r="Z24" s="53"/>
      <c r="AA24" s="53"/>
      <c r="AB24" s="53"/>
      <c r="AC24" s="57"/>
      <c r="AD24" s="49"/>
      <c r="AE24" s="49"/>
      <c r="AF24" s="49"/>
      <c r="AG24" s="49"/>
      <c r="AH24" s="69"/>
      <c r="AI24" s="69"/>
      <c r="AJ24" s="57"/>
    </row>
    <row r="25" spans="2:36" s="47" customFormat="1" ht="63.75" customHeight="1" x14ac:dyDescent="0.25">
      <c r="B25" s="67" t="s">
        <v>121</v>
      </c>
      <c r="C25" s="57"/>
      <c r="D25" s="64" t="s">
        <v>180</v>
      </c>
      <c r="E25" s="31" t="s">
        <v>181</v>
      </c>
      <c r="F25" s="68" t="s">
        <v>202</v>
      </c>
      <c r="G25" s="71" t="s">
        <v>83</v>
      </c>
      <c r="H25" s="61" t="s">
        <v>84</v>
      </c>
      <c r="I25" s="61" t="s">
        <v>84</v>
      </c>
      <c r="J25" s="72" t="s">
        <v>108</v>
      </c>
      <c r="K25" s="68" t="s">
        <v>109</v>
      </c>
      <c r="L25" s="68" t="s">
        <v>87</v>
      </c>
      <c r="M25" s="73">
        <v>550</v>
      </c>
      <c r="N25" s="61" t="s">
        <v>88</v>
      </c>
      <c r="O25" s="71" t="s">
        <v>110</v>
      </c>
      <c r="P25" s="31" t="s">
        <v>90</v>
      </c>
      <c r="Q25" s="31" t="s">
        <v>91</v>
      </c>
      <c r="R25" s="31" t="s">
        <v>92</v>
      </c>
      <c r="S25" s="31" t="s">
        <v>93</v>
      </c>
      <c r="T25" s="46"/>
      <c r="U25" s="43">
        <f>V25</f>
        <v>178797.5</v>
      </c>
      <c r="V25" s="43">
        <v>178797.5</v>
      </c>
      <c r="W25" s="43"/>
      <c r="X25" s="43"/>
      <c r="Y25" s="43"/>
      <c r="Z25" s="43"/>
      <c r="AA25" s="43"/>
      <c r="AB25" s="43">
        <v>31552.5</v>
      </c>
      <c r="AC25" s="32" t="s">
        <v>95</v>
      </c>
      <c r="AD25" s="57"/>
      <c r="AE25" s="74">
        <f>V25</f>
        <v>178797.5</v>
      </c>
      <c r="AF25" s="57"/>
      <c r="AG25" s="57"/>
      <c r="AH25" s="69"/>
      <c r="AI25" s="69"/>
      <c r="AJ25" s="57"/>
    </row>
    <row r="26" spans="2:36" s="47" customFormat="1" ht="36" x14ac:dyDescent="0.25">
      <c r="B26" s="67" t="s">
        <v>121</v>
      </c>
      <c r="C26" s="57"/>
      <c r="D26" s="57"/>
      <c r="E26" s="57"/>
      <c r="F26" s="68"/>
      <c r="G26" s="57"/>
      <c r="H26" s="57"/>
      <c r="I26" s="57"/>
      <c r="J26" s="72" t="s">
        <v>186</v>
      </c>
      <c r="K26" s="68" t="s">
        <v>112</v>
      </c>
      <c r="L26" s="68" t="s">
        <v>98</v>
      </c>
      <c r="M26" s="73">
        <v>550</v>
      </c>
      <c r="N26" s="61"/>
      <c r="O26" s="57"/>
      <c r="P26" s="57"/>
      <c r="Q26" s="57"/>
      <c r="R26" s="57"/>
      <c r="S26" s="57"/>
      <c r="T26" s="46"/>
      <c r="U26" s="46"/>
      <c r="V26" s="46"/>
      <c r="W26" s="46"/>
      <c r="X26" s="46"/>
      <c r="Y26" s="46"/>
      <c r="Z26" s="46"/>
      <c r="AA26" s="46"/>
      <c r="AB26" s="46"/>
      <c r="AC26" s="57"/>
      <c r="AD26" s="57"/>
      <c r="AE26" s="57"/>
      <c r="AF26" s="57"/>
      <c r="AG26" s="57"/>
      <c r="AH26" s="69"/>
      <c r="AI26" s="69"/>
      <c r="AJ26" s="57"/>
    </row>
    <row r="27" spans="2:36" s="47" customFormat="1" ht="36" x14ac:dyDescent="0.25">
      <c r="B27" s="75" t="s">
        <v>121</v>
      </c>
      <c r="C27" s="49"/>
      <c r="D27" s="49"/>
      <c r="E27" s="49"/>
      <c r="F27" s="70"/>
      <c r="G27" s="49"/>
      <c r="H27" s="49"/>
      <c r="I27" s="49"/>
      <c r="J27" s="72" t="s">
        <v>126</v>
      </c>
      <c r="K27" s="68" t="s">
        <v>132</v>
      </c>
      <c r="L27" s="68" t="s">
        <v>106</v>
      </c>
      <c r="M27" s="73">
        <v>400</v>
      </c>
      <c r="N27" s="76"/>
      <c r="O27" s="49"/>
      <c r="P27" s="49"/>
      <c r="Q27" s="49"/>
      <c r="R27" s="49"/>
      <c r="S27" s="49"/>
      <c r="T27" s="53"/>
      <c r="U27" s="53"/>
      <c r="V27" s="53"/>
      <c r="W27" s="53"/>
      <c r="X27" s="53"/>
      <c r="Y27" s="53"/>
      <c r="Z27" s="53"/>
      <c r="AA27" s="53"/>
      <c r="AB27" s="53"/>
      <c r="AC27" s="49"/>
      <c r="AD27" s="49"/>
      <c r="AE27" s="49"/>
      <c r="AF27" s="49"/>
      <c r="AG27" s="49"/>
      <c r="AH27" s="77"/>
      <c r="AI27" s="77"/>
      <c r="AJ27" s="49"/>
    </row>
    <row r="28" spans="2:36" s="47" customFormat="1" ht="90.75" customHeight="1" x14ac:dyDescent="0.25">
      <c r="B28" s="54" t="s">
        <v>123</v>
      </c>
      <c r="C28" s="31" t="s">
        <v>135</v>
      </c>
      <c r="D28" s="64" t="s">
        <v>180</v>
      </c>
      <c r="E28" s="31" t="s">
        <v>181</v>
      </c>
      <c r="F28" s="63" t="s">
        <v>203</v>
      </c>
      <c r="G28" s="31" t="s">
        <v>83</v>
      </c>
      <c r="H28" s="32" t="s">
        <v>84</v>
      </c>
      <c r="I28" s="32" t="s">
        <v>84</v>
      </c>
      <c r="J28" s="22" t="s">
        <v>108</v>
      </c>
      <c r="K28" s="59" t="s">
        <v>109</v>
      </c>
      <c r="L28" s="59" t="s">
        <v>87</v>
      </c>
      <c r="M28" s="78">
        <v>280</v>
      </c>
      <c r="N28" s="32" t="s">
        <v>88</v>
      </c>
      <c r="O28" s="31" t="s">
        <v>120</v>
      </c>
      <c r="P28" s="31" t="s">
        <v>90</v>
      </c>
      <c r="Q28" s="31" t="s">
        <v>91</v>
      </c>
      <c r="R28" s="31" t="s">
        <v>92</v>
      </c>
      <c r="S28" s="31" t="s">
        <v>93</v>
      </c>
      <c r="T28" s="37">
        <f>U28</f>
        <v>500000</v>
      </c>
      <c r="U28" s="37">
        <f>V28</f>
        <v>500000</v>
      </c>
      <c r="V28" s="37">
        <v>500000</v>
      </c>
      <c r="W28" s="37"/>
      <c r="X28" s="37"/>
      <c r="Y28" s="37"/>
      <c r="Z28" s="37"/>
      <c r="AA28" s="37"/>
      <c r="AB28" s="37">
        <v>88236</v>
      </c>
      <c r="AC28" s="32" t="s">
        <v>95</v>
      </c>
      <c r="AD28" s="79"/>
      <c r="AE28" s="55">
        <f>V28</f>
        <v>500000</v>
      </c>
      <c r="AF28" s="79"/>
      <c r="AG28" s="79"/>
      <c r="AH28" s="80" t="s">
        <v>204</v>
      </c>
      <c r="AI28" s="81" t="s">
        <v>205</v>
      </c>
      <c r="AJ28" s="124">
        <v>45363</v>
      </c>
    </row>
    <row r="29" spans="2:36" s="47" customFormat="1" ht="36" x14ac:dyDescent="0.25">
      <c r="B29" s="67" t="s">
        <v>123</v>
      </c>
      <c r="C29" s="57"/>
      <c r="D29" s="57"/>
      <c r="E29" s="57"/>
      <c r="F29" s="57"/>
      <c r="G29" s="57"/>
      <c r="H29" s="57"/>
      <c r="I29" s="57"/>
      <c r="J29" s="22" t="s">
        <v>111</v>
      </c>
      <c r="K29" s="59" t="s">
        <v>131</v>
      </c>
      <c r="L29" s="59" t="s">
        <v>98</v>
      </c>
      <c r="M29" s="78">
        <v>280</v>
      </c>
      <c r="N29" s="57"/>
      <c r="O29" s="57"/>
      <c r="P29" s="57"/>
      <c r="Q29" s="57"/>
      <c r="R29" s="57"/>
      <c r="S29" s="57"/>
      <c r="T29" s="46"/>
      <c r="U29" s="46"/>
      <c r="V29" s="46"/>
      <c r="W29" s="46"/>
      <c r="X29" s="46"/>
      <c r="Y29" s="46"/>
      <c r="Z29" s="46"/>
      <c r="AA29" s="46"/>
      <c r="AB29" s="46"/>
      <c r="AC29" s="57"/>
      <c r="AD29" s="57"/>
      <c r="AE29" s="57"/>
      <c r="AF29" s="57"/>
      <c r="AG29" s="57"/>
      <c r="AH29" s="57"/>
      <c r="AI29" s="57"/>
      <c r="AJ29" s="57"/>
    </row>
    <row r="30" spans="2:36" s="47" customFormat="1" ht="36" x14ac:dyDescent="0.25">
      <c r="B30" s="75" t="s">
        <v>123</v>
      </c>
      <c r="C30" s="49"/>
      <c r="D30" s="49"/>
      <c r="E30" s="49"/>
      <c r="F30" s="49"/>
      <c r="G30" s="49"/>
      <c r="H30" s="49"/>
      <c r="I30" s="49"/>
      <c r="J30" s="22" t="s">
        <v>126</v>
      </c>
      <c r="K30" s="59" t="s">
        <v>132</v>
      </c>
      <c r="L30" s="59" t="s">
        <v>106</v>
      </c>
      <c r="M30" s="78">
        <v>280</v>
      </c>
      <c r="N30" s="49"/>
      <c r="O30" s="49"/>
      <c r="P30" s="49"/>
      <c r="Q30" s="49"/>
      <c r="R30" s="49"/>
      <c r="S30" s="49"/>
      <c r="T30" s="53"/>
      <c r="U30" s="53"/>
      <c r="V30" s="53"/>
      <c r="W30" s="53"/>
      <c r="X30" s="53"/>
      <c r="Y30" s="53"/>
      <c r="Z30" s="53"/>
      <c r="AA30" s="53"/>
      <c r="AB30" s="53"/>
      <c r="AC30" s="49"/>
      <c r="AD30" s="49"/>
      <c r="AE30" s="49"/>
      <c r="AF30" s="49"/>
      <c r="AG30" s="49"/>
      <c r="AH30" s="49"/>
      <c r="AI30" s="49"/>
      <c r="AJ30" s="49"/>
    </row>
    <row r="31" spans="2:36" s="47" customFormat="1" ht="83.25" customHeight="1" x14ac:dyDescent="0.25">
      <c r="B31" s="54" t="s">
        <v>128</v>
      </c>
      <c r="C31" s="82" t="s">
        <v>206</v>
      </c>
      <c r="D31" s="64" t="s">
        <v>187</v>
      </c>
      <c r="E31" s="31" t="s">
        <v>188</v>
      </c>
      <c r="F31" s="31" t="s">
        <v>207</v>
      </c>
      <c r="G31" s="31" t="s">
        <v>83</v>
      </c>
      <c r="H31" s="32" t="s">
        <v>84</v>
      </c>
      <c r="I31" s="32" t="s">
        <v>84</v>
      </c>
      <c r="J31" s="59" t="s">
        <v>108</v>
      </c>
      <c r="K31" s="83" t="s">
        <v>109</v>
      </c>
      <c r="L31" s="59" t="s">
        <v>87</v>
      </c>
      <c r="M31" s="78">
        <v>1700</v>
      </c>
      <c r="N31" s="32" t="s">
        <v>88</v>
      </c>
      <c r="O31" s="82" t="s">
        <v>137</v>
      </c>
      <c r="P31" s="31" t="s">
        <v>90</v>
      </c>
      <c r="Q31" s="31" t="s">
        <v>91</v>
      </c>
      <c r="R31" s="31" t="s">
        <v>92</v>
      </c>
      <c r="S31" s="31" t="s">
        <v>93</v>
      </c>
      <c r="T31" s="84">
        <f>U31+U37</f>
        <v>2405000</v>
      </c>
      <c r="U31" s="85">
        <f>V31</f>
        <v>1300000</v>
      </c>
      <c r="V31" s="84">
        <v>1300000</v>
      </c>
      <c r="W31" s="85"/>
      <c r="X31" s="84"/>
      <c r="Y31" s="85"/>
      <c r="Z31" s="84"/>
      <c r="AA31" s="85"/>
      <c r="AB31" s="84">
        <v>509813.57</v>
      </c>
      <c r="AC31" s="32" t="s">
        <v>95</v>
      </c>
      <c r="AD31" s="31"/>
      <c r="AE31" s="86">
        <f>U31</f>
        <v>1300000</v>
      </c>
      <c r="AF31" s="31"/>
      <c r="AG31" s="82"/>
      <c r="AH31" s="31" t="s">
        <v>208</v>
      </c>
      <c r="AI31" s="82" t="s">
        <v>209</v>
      </c>
      <c r="AJ31" s="110">
        <v>45364</v>
      </c>
    </row>
    <row r="32" spans="2:36" s="47" customFormat="1" ht="41.4" x14ac:dyDescent="0.25">
      <c r="B32" s="67" t="s">
        <v>128</v>
      </c>
      <c r="C32" s="82"/>
      <c r="D32" s="71"/>
      <c r="E32" s="82"/>
      <c r="F32" s="71"/>
      <c r="G32" s="82"/>
      <c r="H32" s="71"/>
      <c r="I32" s="82"/>
      <c r="J32" s="59" t="s">
        <v>111</v>
      </c>
      <c r="K32" s="83" t="s">
        <v>112</v>
      </c>
      <c r="L32" s="59" t="s">
        <v>98</v>
      </c>
      <c r="M32" s="78">
        <v>1700</v>
      </c>
      <c r="N32" s="71"/>
      <c r="O32" s="82"/>
      <c r="P32" s="71"/>
      <c r="Q32" s="82"/>
      <c r="R32" s="71"/>
      <c r="S32" s="82"/>
      <c r="T32" s="44"/>
      <c r="U32" s="85"/>
      <c r="V32" s="44"/>
      <c r="W32" s="85"/>
      <c r="X32" s="44"/>
      <c r="Y32" s="85"/>
      <c r="Z32" s="44"/>
      <c r="AA32" s="85"/>
      <c r="AB32" s="44"/>
      <c r="AC32" s="85"/>
      <c r="AD32" s="44"/>
      <c r="AE32" s="85"/>
      <c r="AF32" s="71"/>
      <c r="AG32" s="82"/>
      <c r="AH32" s="71"/>
      <c r="AI32" s="82"/>
      <c r="AJ32" s="71"/>
    </row>
    <row r="33" spans="2:36" s="47" customFormat="1" ht="39.75" customHeight="1" x14ac:dyDescent="0.25">
      <c r="B33" s="67" t="s">
        <v>128</v>
      </c>
      <c r="C33" s="82"/>
      <c r="D33" s="71"/>
      <c r="E33" s="82"/>
      <c r="F33" s="71"/>
      <c r="G33" s="82"/>
      <c r="H33" s="71"/>
      <c r="I33" s="82"/>
      <c r="J33" s="59" t="s">
        <v>113</v>
      </c>
      <c r="K33" s="83" t="s">
        <v>114</v>
      </c>
      <c r="L33" s="59" t="s">
        <v>101</v>
      </c>
      <c r="M33" s="78">
        <v>3</v>
      </c>
      <c r="N33" s="71"/>
      <c r="O33" s="82"/>
      <c r="P33" s="71"/>
      <c r="Q33" s="82"/>
      <c r="R33" s="71"/>
      <c r="S33" s="82"/>
      <c r="T33" s="44"/>
      <c r="U33" s="85"/>
      <c r="V33" s="44"/>
      <c r="W33" s="85"/>
      <c r="X33" s="44"/>
      <c r="Y33" s="85"/>
      <c r="Z33" s="44"/>
      <c r="AA33" s="85"/>
      <c r="AB33" s="44"/>
      <c r="AC33" s="82"/>
      <c r="AD33" s="71"/>
      <c r="AE33" s="82"/>
      <c r="AF33" s="71"/>
      <c r="AG33" s="82"/>
      <c r="AH33" s="71"/>
      <c r="AI33" s="82"/>
      <c r="AJ33" s="71"/>
    </row>
    <row r="34" spans="2:36" s="47" customFormat="1" ht="49.5" customHeight="1" x14ac:dyDescent="0.25">
      <c r="B34" s="67" t="s">
        <v>128</v>
      </c>
      <c r="C34" s="82"/>
      <c r="D34" s="71"/>
      <c r="E34" s="82"/>
      <c r="F34" s="71"/>
      <c r="G34" s="82"/>
      <c r="H34" s="71"/>
      <c r="I34" s="82"/>
      <c r="J34" s="59" t="s">
        <v>115</v>
      </c>
      <c r="K34" s="83" t="s">
        <v>116</v>
      </c>
      <c r="L34" s="59" t="s">
        <v>117</v>
      </c>
      <c r="M34" s="78">
        <v>26.7</v>
      </c>
      <c r="N34" s="71"/>
      <c r="O34" s="82"/>
      <c r="P34" s="71"/>
      <c r="Q34" s="82"/>
      <c r="R34" s="71"/>
      <c r="S34" s="82"/>
      <c r="T34" s="44"/>
      <c r="U34" s="85"/>
      <c r="V34" s="44"/>
      <c r="W34" s="85"/>
      <c r="X34" s="44"/>
      <c r="Y34" s="85"/>
      <c r="Z34" s="44"/>
      <c r="AA34" s="85"/>
      <c r="AB34" s="44"/>
      <c r="AC34" s="82"/>
      <c r="AD34" s="71"/>
      <c r="AE34" s="82"/>
      <c r="AF34" s="71"/>
      <c r="AG34" s="82"/>
      <c r="AH34" s="71"/>
      <c r="AI34" s="82"/>
      <c r="AJ34" s="71"/>
    </row>
    <row r="35" spans="2:36" s="47" customFormat="1" ht="13.8" x14ac:dyDescent="0.25">
      <c r="B35" s="67" t="s">
        <v>128</v>
      </c>
      <c r="C35" s="82"/>
      <c r="D35" s="71"/>
      <c r="E35" s="82"/>
      <c r="F35" s="71"/>
      <c r="G35" s="82"/>
      <c r="H35" s="71"/>
      <c r="I35" s="82"/>
      <c r="J35" s="59" t="s">
        <v>102</v>
      </c>
      <c r="K35" s="83" t="s">
        <v>103</v>
      </c>
      <c r="L35" s="59" t="s">
        <v>101</v>
      </c>
      <c r="M35" s="78">
        <v>1</v>
      </c>
      <c r="N35" s="71"/>
      <c r="O35" s="82"/>
      <c r="P35" s="71"/>
      <c r="Q35" s="82"/>
      <c r="R35" s="71"/>
      <c r="S35" s="82"/>
      <c r="T35" s="44"/>
      <c r="U35" s="85"/>
      <c r="V35" s="44"/>
      <c r="W35" s="85"/>
      <c r="X35" s="44"/>
      <c r="Y35" s="85"/>
      <c r="Z35" s="44"/>
      <c r="AA35" s="85"/>
      <c r="AB35" s="44"/>
      <c r="AC35" s="82"/>
      <c r="AD35" s="71"/>
      <c r="AE35" s="82"/>
      <c r="AF35" s="71"/>
      <c r="AG35" s="82"/>
      <c r="AH35" s="71"/>
      <c r="AI35" s="82"/>
      <c r="AJ35" s="71"/>
    </row>
    <row r="36" spans="2:36" s="47" customFormat="1" ht="44.25" customHeight="1" x14ac:dyDescent="0.25">
      <c r="B36" s="67" t="s">
        <v>128</v>
      </c>
      <c r="C36" s="82"/>
      <c r="D36" s="87"/>
      <c r="E36" s="88"/>
      <c r="F36" s="87"/>
      <c r="G36" s="88"/>
      <c r="H36" s="87"/>
      <c r="I36" s="88"/>
      <c r="J36" s="59" t="s">
        <v>104</v>
      </c>
      <c r="K36" s="83" t="s">
        <v>105</v>
      </c>
      <c r="L36" s="59" t="s">
        <v>106</v>
      </c>
      <c r="M36" s="78">
        <v>24</v>
      </c>
      <c r="N36" s="87"/>
      <c r="O36" s="89"/>
      <c r="P36" s="87"/>
      <c r="Q36" s="88"/>
      <c r="R36" s="87"/>
      <c r="S36" s="89"/>
      <c r="T36" s="44"/>
      <c r="U36" s="90"/>
      <c r="V36" s="91"/>
      <c r="W36" s="92"/>
      <c r="X36" s="91"/>
      <c r="Y36" s="92"/>
      <c r="Z36" s="91"/>
      <c r="AA36" s="92"/>
      <c r="AB36" s="91"/>
      <c r="AC36" s="88"/>
      <c r="AD36" s="87"/>
      <c r="AE36" s="88"/>
      <c r="AF36" s="87"/>
      <c r="AG36" s="89"/>
      <c r="AH36" s="71"/>
      <c r="AI36" s="82"/>
      <c r="AJ36" s="71"/>
    </row>
    <row r="37" spans="2:36" s="47" customFormat="1" ht="61.5" customHeight="1" x14ac:dyDescent="0.25">
      <c r="B37" s="67" t="s">
        <v>128</v>
      </c>
      <c r="C37" s="82"/>
      <c r="D37" s="64" t="s">
        <v>187</v>
      </c>
      <c r="E37" s="31" t="s">
        <v>188</v>
      </c>
      <c r="F37" s="71" t="s">
        <v>210</v>
      </c>
      <c r="G37" s="31" t="s">
        <v>83</v>
      </c>
      <c r="H37" s="32" t="s">
        <v>84</v>
      </c>
      <c r="I37" s="32" t="s">
        <v>84</v>
      </c>
      <c r="J37" s="59" t="s">
        <v>85</v>
      </c>
      <c r="K37" s="83" t="s">
        <v>86</v>
      </c>
      <c r="L37" s="59" t="s">
        <v>87</v>
      </c>
      <c r="M37" s="78">
        <v>97</v>
      </c>
      <c r="N37" s="32" t="s">
        <v>88</v>
      </c>
      <c r="O37" s="82" t="s">
        <v>89</v>
      </c>
      <c r="P37" s="31" t="s">
        <v>90</v>
      </c>
      <c r="Q37" s="31" t="s">
        <v>91</v>
      </c>
      <c r="R37" s="31" t="s">
        <v>92</v>
      </c>
      <c r="S37" s="31" t="s">
        <v>93</v>
      </c>
      <c r="T37" s="44"/>
      <c r="U37" s="85">
        <f>V37</f>
        <v>1105000</v>
      </c>
      <c r="V37" s="44">
        <v>1105000</v>
      </c>
      <c r="W37" s="85"/>
      <c r="X37" s="44"/>
      <c r="Y37" s="85"/>
      <c r="Z37" s="44"/>
      <c r="AA37" s="85"/>
      <c r="AB37" s="44">
        <v>195000</v>
      </c>
      <c r="AC37" s="32" t="s">
        <v>95</v>
      </c>
      <c r="AD37" s="71"/>
      <c r="AE37" s="86">
        <f>U37</f>
        <v>1105000</v>
      </c>
      <c r="AF37" s="71"/>
      <c r="AG37" s="82"/>
      <c r="AH37" s="71"/>
      <c r="AI37" s="82"/>
      <c r="AJ37" s="71"/>
    </row>
    <row r="38" spans="2:36" s="47" customFormat="1" ht="36.75" customHeight="1" x14ac:dyDescent="0.25">
      <c r="B38" s="67" t="s">
        <v>128</v>
      </c>
      <c r="C38" s="82"/>
      <c r="D38" s="71"/>
      <c r="E38" s="82"/>
      <c r="F38" s="71"/>
      <c r="G38" s="82"/>
      <c r="H38" s="71"/>
      <c r="I38" s="82"/>
      <c r="J38" s="59" t="s">
        <v>96</v>
      </c>
      <c r="K38" s="83" t="s">
        <v>97</v>
      </c>
      <c r="L38" s="59" t="s">
        <v>98</v>
      </c>
      <c r="M38" s="78">
        <v>97</v>
      </c>
      <c r="N38" s="71"/>
      <c r="O38" s="82"/>
      <c r="P38" s="71"/>
      <c r="Q38" s="82"/>
      <c r="R38" s="71"/>
      <c r="S38" s="82"/>
      <c r="T38" s="44"/>
      <c r="U38" s="85"/>
      <c r="V38" s="44"/>
      <c r="W38" s="85"/>
      <c r="X38" s="44"/>
      <c r="Y38" s="85"/>
      <c r="Z38" s="44"/>
      <c r="AA38" s="85"/>
      <c r="AB38" s="44"/>
      <c r="AC38" s="82"/>
      <c r="AD38" s="71"/>
      <c r="AE38" s="82"/>
      <c r="AF38" s="71"/>
      <c r="AG38" s="82"/>
      <c r="AH38" s="71"/>
      <c r="AI38" s="82"/>
      <c r="AJ38" s="71"/>
    </row>
    <row r="39" spans="2:36" s="47" customFormat="1" ht="27.6" x14ac:dyDescent="0.25">
      <c r="B39" s="67" t="s">
        <v>128</v>
      </c>
      <c r="C39" s="82"/>
      <c r="D39" s="71"/>
      <c r="E39" s="82"/>
      <c r="F39" s="71"/>
      <c r="G39" s="82"/>
      <c r="H39" s="71"/>
      <c r="I39" s="82"/>
      <c r="J39" s="59" t="s">
        <v>99</v>
      </c>
      <c r="K39" s="83" t="s">
        <v>100</v>
      </c>
      <c r="L39" s="59" t="s">
        <v>101</v>
      </c>
      <c r="M39" s="78">
        <v>97</v>
      </c>
      <c r="N39" s="71"/>
      <c r="O39" s="82"/>
      <c r="P39" s="71"/>
      <c r="Q39" s="82"/>
      <c r="R39" s="71"/>
      <c r="S39" s="82"/>
      <c r="T39" s="44"/>
      <c r="U39" s="85"/>
      <c r="V39" s="44"/>
      <c r="W39" s="85"/>
      <c r="X39" s="44"/>
      <c r="Y39" s="85"/>
      <c r="Z39" s="44"/>
      <c r="AA39" s="85"/>
      <c r="AB39" s="44"/>
      <c r="AC39" s="82"/>
      <c r="AD39" s="71"/>
      <c r="AE39" s="82"/>
      <c r="AF39" s="71"/>
      <c r="AG39" s="82"/>
      <c r="AH39" s="71"/>
      <c r="AI39" s="82"/>
      <c r="AJ39" s="71"/>
    </row>
    <row r="40" spans="2:36" s="47" customFormat="1" ht="13.8" x14ac:dyDescent="0.25">
      <c r="B40" s="67" t="s">
        <v>128</v>
      </c>
      <c r="C40" s="82"/>
      <c r="D40" s="71"/>
      <c r="E40" s="82"/>
      <c r="F40" s="71"/>
      <c r="G40" s="82"/>
      <c r="H40" s="71"/>
      <c r="I40" s="82"/>
      <c r="J40" s="59" t="s">
        <v>102</v>
      </c>
      <c r="K40" s="83" t="s">
        <v>103</v>
      </c>
      <c r="L40" s="59" t="s">
        <v>101</v>
      </c>
      <c r="M40" s="78">
        <v>1</v>
      </c>
      <c r="N40" s="71"/>
      <c r="O40" s="82"/>
      <c r="P40" s="71"/>
      <c r="Q40" s="82"/>
      <c r="R40" s="71"/>
      <c r="S40" s="82"/>
      <c r="T40" s="44"/>
      <c r="U40" s="85"/>
      <c r="V40" s="44"/>
      <c r="W40" s="85"/>
      <c r="X40" s="44"/>
      <c r="Y40" s="85"/>
      <c r="Z40" s="44"/>
      <c r="AA40" s="85"/>
      <c r="AB40" s="44"/>
      <c r="AC40" s="82"/>
      <c r="AD40" s="71"/>
      <c r="AE40" s="82"/>
      <c r="AF40" s="71"/>
      <c r="AG40" s="82"/>
      <c r="AH40" s="71"/>
      <c r="AI40" s="82"/>
      <c r="AJ40" s="71"/>
    </row>
    <row r="41" spans="2:36" s="47" customFormat="1" ht="42.75" customHeight="1" x14ac:dyDescent="0.25">
      <c r="B41" s="75" t="s">
        <v>128</v>
      </c>
      <c r="C41" s="89"/>
      <c r="D41" s="87"/>
      <c r="E41" s="88"/>
      <c r="F41" s="87"/>
      <c r="G41" s="88"/>
      <c r="H41" s="87"/>
      <c r="I41" s="89"/>
      <c r="J41" s="59" t="s">
        <v>104</v>
      </c>
      <c r="K41" s="83" t="s">
        <v>105</v>
      </c>
      <c r="L41" s="59" t="s">
        <v>106</v>
      </c>
      <c r="M41" s="78">
        <v>38</v>
      </c>
      <c r="N41" s="87"/>
      <c r="O41" s="88"/>
      <c r="P41" s="87"/>
      <c r="Q41" s="88"/>
      <c r="R41" s="87"/>
      <c r="S41" s="88"/>
      <c r="T41" s="91"/>
      <c r="U41" s="92"/>
      <c r="V41" s="91"/>
      <c r="W41" s="92"/>
      <c r="X41" s="91"/>
      <c r="Y41" s="92"/>
      <c r="Z41" s="91"/>
      <c r="AA41" s="92"/>
      <c r="AB41" s="91"/>
      <c r="AC41" s="88"/>
      <c r="AD41" s="87"/>
      <c r="AE41" s="88"/>
      <c r="AF41" s="87"/>
      <c r="AG41" s="89"/>
      <c r="AH41" s="87"/>
      <c r="AI41" s="88"/>
      <c r="AJ41" s="87"/>
    </row>
    <row r="42" spans="2:36" s="47" customFormat="1" ht="79.5" customHeight="1" x14ac:dyDescent="0.25">
      <c r="B42" s="54" t="s">
        <v>133</v>
      </c>
      <c r="C42" s="82" t="s">
        <v>211</v>
      </c>
      <c r="D42" s="64" t="s">
        <v>187</v>
      </c>
      <c r="E42" s="31" t="s">
        <v>188</v>
      </c>
      <c r="F42" s="71" t="s">
        <v>212</v>
      </c>
      <c r="G42" s="31" t="s">
        <v>83</v>
      </c>
      <c r="H42" s="32" t="s">
        <v>84</v>
      </c>
      <c r="I42" s="32" t="s">
        <v>84</v>
      </c>
      <c r="J42" s="59" t="s">
        <v>108</v>
      </c>
      <c r="K42" s="83" t="s">
        <v>109</v>
      </c>
      <c r="L42" s="59" t="s">
        <v>87</v>
      </c>
      <c r="M42" s="78">
        <v>1500</v>
      </c>
      <c r="N42" s="32" t="s">
        <v>88</v>
      </c>
      <c r="O42" s="82" t="s">
        <v>122</v>
      </c>
      <c r="P42" s="31" t="s">
        <v>90</v>
      </c>
      <c r="Q42" s="31" t="s">
        <v>91</v>
      </c>
      <c r="R42" s="31" t="s">
        <v>92</v>
      </c>
      <c r="S42" s="31" t="s">
        <v>93</v>
      </c>
      <c r="T42" s="44">
        <f>U42</f>
        <v>1500000</v>
      </c>
      <c r="U42" s="85">
        <f>V42</f>
        <v>1500000</v>
      </c>
      <c r="V42" s="44">
        <v>1500000</v>
      </c>
      <c r="W42" s="85"/>
      <c r="X42" s="44"/>
      <c r="Y42" s="85"/>
      <c r="Z42" s="44"/>
      <c r="AA42" s="85"/>
      <c r="AB42" s="44">
        <v>264706</v>
      </c>
      <c r="AC42" s="32" t="s">
        <v>95</v>
      </c>
      <c r="AD42" s="71"/>
      <c r="AE42" s="86">
        <f>U42</f>
        <v>1500000</v>
      </c>
      <c r="AF42" s="71"/>
      <c r="AG42" s="82"/>
      <c r="AH42" s="71" t="s">
        <v>213</v>
      </c>
      <c r="AI42" s="82" t="s">
        <v>214</v>
      </c>
      <c r="AJ42" s="111">
        <v>45463</v>
      </c>
    </row>
    <row r="43" spans="2:36" s="47" customFormat="1" ht="41.4" x14ac:dyDescent="0.25">
      <c r="B43" s="67" t="s">
        <v>133</v>
      </c>
      <c r="C43" s="82"/>
      <c r="D43" s="71"/>
      <c r="E43" s="82"/>
      <c r="F43" s="71"/>
      <c r="G43" s="82"/>
      <c r="H43" s="71"/>
      <c r="I43" s="82"/>
      <c r="J43" s="59" t="s">
        <v>111</v>
      </c>
      <c r="K43" s="83" t="s">
        <v>112</v>
      </c>
      <c r="L43" s="59" t="s">
        <v>98</v>
      </c>
      <c r="M43" s="78">
        <v>1500</v>
      </c>
      <c r="N43" s="71"/>
      <c r="O43" s="82"/>
      <c r="P43" s="71"/>
      <c r="Q43" s="82"/>
      <c r="R43" s="71"/>
      <c r="S43" s="82"/>
      <c r="T43" s="44"/>
      <c r="U43" s="85"/>
      <c r="V43" s="44"/>
      <c r="W43" s="85"/>
      <c r="X43" s="44"/>
      <c r="Y43" s="85"/>
      <c r="Z43" s="44"/>
      <c r="AA43" s="85"/>
      <c r="AB43" s="44"/>
      <c r="AC43" s="82"/>
      <c r="AD43" s="71"/>
      <c r="AE43" s="82"/>
      <c r="AF43" s="71"/>
      <c r="AG43" s="82"/>
      <c r="AH43" s="71"/>
      <c r="AI43" s="82"/>
      <c r="AJ43" s="71"/>
    </row>
    <row r="44" spans="2:36" s="47" customFormat="1" ht="36" customHeight="1" x14ac:dyDescent="0.25">
      <c r="B44" s="67" t="s">
        <v>133</v>
      </c>
      <c r="C44" s="82"/>
      <c r="D44" s="71"/>
      <c r="E44" s="82"/>
      <c r="F44" s="71"/>
      <c r="G44" s="82"/>
      <c r="H44" s="71"/>
      <c r="I44" s="82"/>
      <c r="J44" s="59" t="s">
        <v>113</v>
      </c>
      <c r="K44" s="83" t="s">
        <v>114</v>
      </c>
      <c r="L44" s="59" t="s">
        <v>101</v>
      </c>
      <c r="M44" s="78">
        <v>2</v>
      </c>
      <c r="N44" s="71"/>
      <c r="O44" s="82"/>
      <c r="P44" s="71"/>
      <c r="Q44" s="82"/>
      <c r="R44" s="71"/>
      <c r="S44" s="82"/>
      <c r="T44" s="44"/>
      <c r="U44" s="85"/>
      <c r="V44" s="44"/>
      <c r="W44" s="85"/>
      <c r="X44" s="44"/>
      <c r="Y44" s="85"/>
      <c r="Z44" s="44"/>
      <c r="AA44" s="85"/>
      <c r="AB44" s="44"/>
      <c r="AC44" s="82"/>
      <c r="AD44" s="71"/>
      <c r="AE44" s="82"/>
      <c r="AF44" s="71"/>
      <c r="AG44" s="82"/>
      <c r="AH44" s="71"/>
      <c r="AI44" s="82"/>
      <c r="AJ44" s="71"/>
    </row>
    <row r="45" spans="2:36" s="47" customFormat="1" ht="39" customHeight="1" x14ac:dyDescent="0.25">
      <c r="B45" s="67" t="s">
        <v>133</v>
      </c>
      <c r="C45" s="82"/>
      <c r="D45" s="71"/>
      <c r="E45" s="82"/>
      <c r="F45" s="71"/>
      <c r="G45" s="82"/>
      <c r="H45" s="71"/>
      <c r="I45" s="82"/>
      <c r="J45" s="59" t="s">
        <v>115</v>
      </c>
      <c r="K45" s="83" t="s">
        <v>116</v>
      </c>
      <c r="L45" s="59" t="s">
        <v>117</v>
      </c>
      <c r="M45" s="78">
        <v>23.8</v>
      </c>
      <c r="N45" s="71"/>
      <c r="O45" s="82"/>
      <c r="P45" s="71"/>
      <c r="Q45" s="82"/>
      <c r="R45" s="71"/>
      <c r="S45" s="82"/>
      <c r="T45" s="44"/>
      <c r="U45" s="85"/>
      <c r="V45" s="44"/>
      <c r="W45" s="85"/>
      <c r="X45" s="44"/>
      <c r="Y45" s="85"/>
      <c r="Z45" s="44"/>
      <c r="AA45" s="85"/>
      <c r="AB45" s="44"/>
      <c r="AC45" s="82"/>
      <c r="AD45" s="71"/>
      <c r="AE45" s="82"/>
      <c r="AF45" s="71"/>
      <c r="AG45" s="82"/>
      <c r="AH45" s="71"/>
      <c r="AI45" s="82"/>
      <c r="AJ45" s="71"/>
    </row>
    <row r="46" spans="2:36" s="47" customFormat="1" ht="13.8" x14ac:dyDescent="0.25">
      <c r="B46" s="67" t="s">
        <v>133</v>
      </c>
      <c r="C46" s="82"/>
      <c r="D46" s="71"/>
      <c r="E46" s="82"/>
      <c r="F46" s="71"/>
      <c r="G46" s="82"/>
      <c r="H46" s="71"/>
      <c r="I46" s="82"/>
      <c r="J46" s="59" t="s">
        <v>102</v>
      </c>
      <c r="K46" s="83" t="s">
        <v>103</v>
      </c>
      <c r="L46" s="59" t="s">
        <v>101</v>
      </c>
      <c r="M46" s="78">
        <v>1</v>
      </c>
      <c r="N46" s="71"/>
      <c r="O46" s="82"/>
      <c r="P46" s="71"/>
      <c r="Q46" s="82"/>
      <c r="R46" s="71"/>
      <c r="S46" s="82"/>
      <c r="T46" s="44"/>
      <c r="U46" s="85"/>
      <c r="V46" s="44"/>
      <c r="W46" s="85"/>
      <c r="X46" s="44"/>
      <c r="Y46" s="85"/>
      <c r="Z46" s="44"/>
      <c r="AA46" s="85"/>
      <c r="AB46" s="44"/>
      <c r="AC46" s="82"/>
      <c r="AD46" s="71"/>
      <c r="AE46" s="82"/>
      <c r="AF46" s="71"/>
      <c r="AG46" s="82"/>
      <c r="AH46" s="71"/>
      <c r="AI46" s="82"/>
      <c r="AJ46" s="71"/>
    </row>
    <row r="47" spans="2:36" s="47" customFormat="1" ht="39.75" customHeight="1" x14ac:dyDescent="0.25">
      <c r="B47" s="67" t="s">
        <v>133</v>
      </c>
      <c r="C47" s="89"/>
      <c r="D47" s="87"/>
      <c r="E47" s="88"/>
      <c r="F47" s="87"/>
      <c r="G47" s="88"/>
      <c r="H47" s="87"/>
      <c r="I47" s="89"/>
      <c r="J47" s="59" t="s">
        <v>104</v>
      </c>
      <c r="K47" s="83" t="s">
        <v>105</v>
      </c>
      <c r="L47" s="59" t="s">
        <v>106</v>
      </c>
      <c r="M47" s="78">
        <v>15</v>
      </c>
      <c r="N47" s="87"/>
      <c r="O47" s="88"/>
      <c r="P47" s="87"/>
      <c r="Q47" s="88"/>
      <c r="R47" s="87"/>
      <c r="S47" s="88"/>
      <c r="T47" s="91"/>
      <c r="U47" s="92"/>
      <c r="V47" s="91"/>
      <c r="W47" s="92"/>
      <c r="X47" s="91"/>
      <c r="Y47" s="92"/>
      <c r="Z47" s="91"/>
      <c r="AA47" s="92"/>
      <c r="AB47" s="91"/>
      <c r="AC47" s="88"/>
      <c r="AD47" s="87"/>
      <c r="AE47" s="88"/>
      <c r="AF47" s="87"/>
      <c r="AG47" s="89"/>
      <c r="AH47" s="71"/>
      <c r="AI47" s="82"/>
      <c r="AJ47" s="87"/>
    </row>
    <row r="48" spans="2:36" s="47" customFormat="1" ht="81" customHeight="1" x14ac:dyDescent="0.25">
      <c r="B48" s="54" t="s">
        <v>215</v>
      </c>
      <c r="C48" s="82" t="s">
        <v>119</v>
      </c>
      <c r="D48" s="64" t="s">
        <v>187</v>
      </c>
      <c r="E48" s="31" t="s">
        <v>188</v>
      </c>
      <c r="F48" s="71" t="s">
        <v>216</v>
      </c>
      <c r="G48" s="31" t="s">
        <v>83</v>
      </c>
      <c r="H48" s="32" t="s">
        <v>84</v>
      </c>
      <c r="I48" s="32" t="s">
        <v>84</v>
      </c>
      <c r="J48" s="59" t="s">
        <v>85</v>
      </c>
      <c r="K48" s="83" t="s">
        <v>86</v>
      </c>
      <c r="L48" s="59" t="s">
        <v>87</v>
      </c>
      <c r="M48" s="78">
        <v>110</v>
      </c>
      <c r="N48" s="32" t="s">
        <v>88</v>
      </c>
      <c r="O48" s="82" t="s">
        <v>120</v>
      </c>
      <c r="P48" s="31" t="s">
        <v>90</v>
      </c>
      <c r="Q48" s="31" t="s">
        <v>91</v>
      </c>
      <c r="R48" s="31" t="s">
        <v>92</v>
      </c>
      <c r="S48" s="31" t="s">
        <v>93</v>
      </c>
      <c r="T48" s="44">
        <f>U48</f>
        <v>500000</v>
      </c>
      <c r="U48" s="85">
        <f>V48</f>
        <v>500000</v>
      </c>
      <c r="V48" s="44">
        <v>500000</v>
      </c>
      <c r="W48" s="85"/>
      <c r="X48" s="44"/>
      <c r="Y48" s="85"/>
      <c r="Z48" s="44"/>
      <c r="AA48" s="85"/>
      <c r="AB48" s="44">
        <v>336400</v>
      </c>
      <c r="AC48" s="32" t="s">
        <v>95</v>
      </c>
      <c r="AD48" s="71"/>
      <c r="AE48" s="86">
        <f>U48</f>
        <v>500000</v>
      </c>
      <c r="AF48" s="71"/>
      <c r="AG48" s="82"/>
      <c r="AH48" s="80" t="s">
        <v>217</v>
      </c>
      <c r="AI48" s="81" t="s">
        <v>218</v>
      </c>
      <c r="AJ48" s="111">
        <v>45394</v>
      </c>
    </row>
    <row r="49" spans="2:36" s="47" customFormat="1" ht="41.4" x14ac:dyDescent="0.25">
      <c r="B49" s="67" t="s">
        <v>215</v>
      </c>
      <c r="C49" s="82"/>
      <c r="D49" s="71"/>
      <c r="E49" s="82"/>
      <c r="F49" s="71"/>
      <c r="G49" s="82"/>
      <c r="H49" s="71"/>
      <c r="I49" s="82"/>
      <c r="J49" s="59" t="s">
        <v>96</v>
      </c>
      <c r="K49" s="83" t="s">
        <v>97</v>
      </c>
      <c r="L49" s="59" t="s">
        <v>98</v>
      </c>
      <c r="M49" s="78">
        <v>100</v>
      </c>
      <c r="N49" s="71"/>
      <c r="O49" s="82"/>
      <c r="P49" s="71"/>
      <c r="Q49" s="82"/>
      <c r="R49" s="71"/>
      <c r="S49" s="82"/>
      <c r="T49" s="44"/>
      <c r="U49" s="85"/>
      <c r="V49" s="44"/>
      <c r="W49" s="85"/>
      <c r="X49" s="44"/>
      <c r="Y49" s="85"/>
      <c r="Z49" s="44"/>
      <c r="AA49" s="85"/>
      <c r="AB49" s="44"/>
      <c r="AC49" s="82"/>
      <c r="AD49" s="71"/>
      <c r="AE49" s="82"/>
      <c r="AF49" s="71"/>
      <c r="AG49" s="82"/>
      <c r="AH49" s="71"/>
      <c r="AI49" s="82"/>
      <c r="AJ49" s="71"/>
    </row>
    <row r="50" spans="2:36" s="47" customFormat="1" ht="27.6" x14ac:dyDescent="0.25">
      <c r="B50" s="75" t="s">
        <v>215</v>
      </c>
      <c r="C50" s="88"/>
      <c r="D50" s="87"/>
      <c r="E50" s="88"/>
      <c r="F50" s="87"/>
      <c r="G50" s="88"/>
      <c r="H50" s="87"/>
      <c r="I50" s="88"/>
      <c r="J50" s="59" t="s">
        <v>99</v>
      </c>
      <c r="K50" s="83" t="s">
        <v>100</v>
      </c>
      <c r="L50" s="59" t="s">
        <v>101</v>
      </c>
      <c r="M50" s="78">
        <v>10</v>
      </c>
      <c r="N50" s="87"/>
      <c r="O50" s="88"/>
      <c r="P50" s="87"/>
      <c r="Q50" s="88"/>
      <c r="R50" s="87"/>
      <c r="S50" s="88"/>
      <c r="T50" s="91"/>
      <c r="U50" s="92"/>
      <c r="V50" s="91"/>
      <c r="W50" s="92"/>
      <c r="X50" s="91"/>
      <c r="Y50" s="92"/>
      <c r="Z50" s="91"/>
      <c r="AA50" s="92"/>
      <c r="AB50" s="91"/>
      <c r="AC50" s="88"/>
      <c r="AD50" s="87"/>
      <c r="AE50" s="88"/>
      <c r="AF50" s="87"/>
      <c r="AG50" s="88"/>
      <c r="AH50" s="87"/>
      <c r="AI50" s="88"/>
      <c r="AJ50" s="87"/>
    </row>
    <row r="51" spans="2:36" s="47" customFormat="1" ht="75.75" customHeight="1" x14ac:dyDescent="0.25">
      <c r="B51" s="93" t="s">
        <v>134</v>
      </c>
      <c r="C51" s="82" t="s">
        <v>219</v>
      </c>
      <c r="D51" s="64" t="s">
        <v>187</v>
      </c>
      <c r="E51" s="31" t="s">
        <v>188</v>
      </c>
      <c r="F51" s="71" t="s">
        <v>220</v>
      </c>
      <c r="G51" s="31" t="s">
        <v>83</v>
      </c>
      <c r="H51" s="32" t="s">
        <v>84</v>
      </c>
      <c r="I51" s="32" t="s">
        <v>84</v>
      </c>
      <c r="J51" s="59" t="s">
        <v>108</v>
      </c>
      <c r="K51" s="83" t="s">
        <v>109</v>
      </c>
      <c r="L51" s="59" t="s">
        <v>87</v>
      </c>
      <c r="M51" s="78">
        <v>1961</v>
      </c>
      <c r="N51" s="32" t="s">
        <v>88</v>
      </c>
      <c r="O51" s="82" t="s">
        <v>120</v>
      </c>
      <c r="P51" s="31" t="s">
        <v>90</v>
      </c>
      <c r="Q51" s="31" t="s">
        <v>91</v>
      </c>
      <c r="R51" s="31" t="s">
        <v>92</v>
      </c>
      <c r="S51" s="31" t="s">
        <v>93</v>
      </c>
      <c r="T51" s="44">
        <f>U51</f>
        <v>2000000</v>
      </c>
      <c r="U51" s="85">
        <f>V51</f>
        <v>2000000</v>
      </c>
      <c r="V51" s="44">
        <v>2000000</v>
      </c>
      <c r="W51" s="85"/>
      <c r="X51" s="44"/>
      <c r="Y51" s="85"/>
      <c r="Z51" s="44"/>
      <c r="AA51" s="85"/>
      <c r="AB51" s="44">
        <v>352942</v>
      </c>
      <c r="AC51" s="32" t="s">
        <v>95</v>
      </c>
      <c r="AD51" s="71"/>
      <c r="AE51" s="86">
        <f>U51</f>
        <v>2000000</v>
      </c>
      <c r="AF51" s="71"/>
      <c r="AG51" s="82"/>
      <c r="AH51" s="80" t="s">
        <v>221</v>
      </c>
      <c r="AI51" s="81" t="s">
        <v>125</v>
      </c>
      <c r="AJ51" s="111">
        <v>45504</v>
      </c>
    </row>
    <row r="52" spans="2:36" s="47" customFormat="1" ht="41.4" x14ac:dyDescent="0.25">
      <c r="B52" s="67" t="s">
        <v>134</v>
      </c>
      <c r="C52" s="82"/>
      <c r="D52" s="71"/>
      <c r="E52" s="82"/>
      <c r="F52" s="71"/>
      <c r="G52" s="82"/>
      <c r="H52" s="71"/>
      <c r="I52" s="82"/>
      <c r="J52" s="59" t="s">
        <v>111</v>
      </c>
      <c r="K52" s="83" t="s">
        <v>112</v>
      </c>
      <c r="L52" s="59" t="s">
        <v>98</v>
      </c>
      <c r="M52" s="78">
        <v>1750</v>
      </c>
      <c r="N52" s="71"/>
      <c r="O52" s="82"/>
      <c r="P52" s="71"/>
      <c r="Q52" s="82"/>
      <c r="R52" s="71"/>
      <c r="S52" s="82"/>
      <c r="T52" s="44"/>
      <c r="U52" s="85"/>
      <c r="V52" s="44"/>
      <c r="W52" s="85"/>
      <c r="X52" s="44"/>
      <c r="Y52" s="85"/>
      <c r="Z52" s="44"/>
      <c r="AA52" s="85"/>
      <c r="AB52" s="44"/>
      <c r="AC52" s="82"/>
      <c r="AD52" s="71"/>
      <c r="AE52" s="82"/>
      <c r="AF52" s="71"/>
      <c r="AG52" s="82"/>
      <c r="AH52" s="71"/>
      <c r="AI52" s="82"/>
      <c r="AJ52" s="71"/>
    </row>
    <row r="53" spans="2:36" s="47" customFormat="1" ht="38.25" customHeight="1" x14ac:dyDescent="0.25">
      <c r="B53" s="67" t="s">
        <v>134</v>
      </c>
      <c r="C53" s="82"/>
      <c r="D53" s="71"/>
      <c r="E53" s="82"/>
      <c r="F53" s="71"/>
      <c r="G53" s="82"/>
      <c r="H53" s="71"/>
      <c r="I53" s="82"/>
      <c r="J53" s="59" t="s">
        <v>113</v>
      </c>
      <c r="K53" s="83" t="s">
        <v>114</v>
      </c>
      <c r="L53" s="59" t="s">
        <v>101</v>
      </c>
      <c r="M53" s="78">
        <v>5</v>
      </c>
      <c r="N53" s="71"/>
      <c r="O53" s="82"/>
      <c r="P53" s="71"/>
      <c r="Q53" s="82"/>
      <c r="R53" s="71"/>
      <c r="S53" s="82"/>
      <c r="T53" s="44"/>
      <c r="U53" s="85"/>
      <c r="V53" s="44"/>
      <c r="W53" s="85"/>
      <c r="X53" s="44"/>
      <c r="Y53" s="85"/>
      <c r="Z53" s="44"/>
      <c r="AA53" s="85"/>
      <c r="AB53" s="44"/>
      <c r="AC53" s="82"/>
      <c r="AD53" s="71"/>
      <c r="AE53" s="82"/>
      <c r="AF53" s="71"/>
      <c r="AG53" s="82"/>
      <c r="AH53" s="71"/>
      <c r="AI53" s="82"/>
      <c r="AJ53" s="71"/>
    </row>
    <row r="54" spans="2:36" s="47" customFormat="1" ht="54.75" customHeight="1" x14ac:dyDescent="0.25">
      <c r="B54" s="75" t="s">
        <v>134</v>
      </c>
      <c r="C54" s="89"/>
      <c r="D54" s="87"/>
      <c r="E54" s="88"/>
      <c r="F54" s="87"/>
      <c r="G54" s="88"/>
      <c r="H54" s="87"/>
      <c r="I54" s="89"/>
      <c r="J54" s="59" t="s">
        <v>115</v>
      </c>
      <c r="K54" s="83" t="s">
        <v>116</v>
      </c>
      <c r="L54" s="59" t="s">
        <v>117</v>
      </c>
      <c r="M54" s="78">
        <v>42.9</v>
      </c>
      <c r="N54" s="87"/>
      <c r="O54" s="88"/>
      <c r="P54" s="87"/>
      <c r="Q54" s="88"/>
      <c r="R54" s="87"/>
      <c r="S54" s="89"/>
      <c r="T54" s="91"/>
      <c r="U54" s="90"/>
      <c r="V54" s="91"/>
      <c r="W54" s="92"/>
      <c r="X54" s="91"/>
      <c r="Y54" s="92"/>
      <c r="Z54" s="91"/>
      <c r="AA54" s="92"/>
      <c r="AB54" s="91"/>
      <c r="AC54" s="88"/>
      <c r="AD54" s="87"/>
      <c r="AE54" s="88"/>
      <c r="AF54" s="87"/>
      <c r="AG54" s="88"/>
      <c r="AH54" s="87"/>
      <c r="AI54" s="88"/>
      <c r="AJ54" s="87"/>
    </row>
    <row r="55" spans="2:36" s="47" customFormat="1" ht="62.25" customHeight="1" x14ac:dyDescent="0.25">
      <c r="B55" s="54" t="s">
        <v>136</v>
      </c>
      <c r="C55" s="82" t="s">
        <v>107</v>
      </c>
      <c r="D55" s="64" t="s">
        <v>187</v>
      </c>
      <c r="E55" s="31" t="s">
        <v>188</v>
      </c>
      <c r="F55" s="71" t="s">
        <v>222</v>
      </c>
      <c r="G55" s="31" t="s">
        <v>83</v>
      </c>
      <c r="H55" s="32" t="s">
        <v>84</v>
      </c>
      <c r="I55" s="32" t="s">
        <v>84</v>
      </c>
      <c r="J55" s="59" t="s">
        <v>108</v>
      </c>
      <c r="K55" s="83" t="s">
        <v>109</v>
      </c>
      <c r="L55" s="59" t="s">
        <v>87</v>
      </c>
      <c r="M55" s="78">
        <v>2000</v>
      </c>
      <c r="N55" s="32" t="s">
        <v>88</v>
      </c>
      <c r="O55" s="82" t="s">
        <v>110</v>
      </c>
      <c r="P55" s="31" t="s">
        <v>90</v>
      </c>
      <c r="Q55" s="31" t="s">
        <v>91</v>
      </c>
      <c r="R55" s="31" t="s">
        <v>92</v>
      </c>
      <c r="S55" s="31" t="s">
        <v>93</v>
      </c>
      <c r="T55" s="44">
        <f>U55</f>
        <v>605000</v>
      </c>
      <c r="U55" s="85">
        <f>V55</f>
        <v>605000</v>
      </c>
      <c r="V55" s="44">
        <v>605000</v>
      </c>
      <c r="W55" s="85"/>
      <c r="X55" s="44"/>
      <c r="Y55" s="85"/>
      <c r="Z55" s="44"/>
      <c r="AA55" s="85"/>
      <c r="AB55" s="44">
        <v>106765</v>
      </c>
      <c r="AC55" s="32" t="s">
        <v>95</v>
      </c>
      <c r="AD55" s="71"/>
      <c r="AE55" s="86">
        <f>U55</f>
        <v>605000</v>
      </c>
      <c r="AF55" s="71"/>
      <c r="AG55" s="82"/>
      <c r="AH55" s="71" t="s">
        <v>223</v>
      </c>
      <c r="AI55" s="82" t="s">
        <v>224</v>
      </c>
      <c r="AJ55" s="111">
        <v>45561</v>
      </c>
    </row>
    <row r="56" spans="2:36" s="47" customFormat="1" ht="41.4" x14ac:dyDescent="0.25">
      <c r="B56" s="93"/>
      <c r="C56" s="82"/>
      <c r="D56" s="71"/>
      <c r="E56" s="82"/>
      <c r="F56" s="71"/>
      <c r="G56" s="82"/>
      <c r="H56" s="71"/>
      <c r="I56" s="82"/>
      <c r="J56" s="59" t="s">
        <v>111</v>
      </c>
      <c r="K56" s="83" t="s">
        <v>112</v>
      </c>
      <c r="L56" s="59" t="s">
        <v>98</v>
      </c>
      <c r="M56" s="78">
        <v>2000</v>
      </c>
      <c r="N56" s="71"/>
      <c r="O56" s="82"/>
      <c r="P56" s="71"/>
      <c r="Q56" s="82"/>
      <c r="R56" s="71"/>
      <c r="S56" s="82"/>
      <c r="T56" s="44"/>
      <c r="U56" s="85"/>
      <c r="V56" s="44"/>
      <c r="W56" s="85"/>
      <c r="X56" s="44"/>
      <c r="Y56" s="85"/>
      <c r="Z56" s="44"/>
      <c r="AA56" s="85"/>
      <c r="AB56" s="44"/>
      <c r="AC56" s="82"/>
      <c r="AD56" s="71"/>
      <c r="AE56" s="82"/>
      <c r="AF56" s="71"/>
      <c r="AG56" s="82"/>
      <c r="AH56" s="71"/>
      <c r="AI56" s="82"/>
      <c r="AJ56" s="71"/>
    </row>
    <row r="57" spans="2:36" s="47" customFormat="1" ht="40.5" customHeight="1" x14ac:dyDescent="0.25">
      <c r="B57" s="93"/>
      <c r="C57" s="82"/>
      <c r="D57" s="71"/>
      <c r="E57" s="82"/>
      <c r="F57" s="71"/>
      <c r="G57" s="82"/>
      <c r="H57" s="71"/>
      <c r="I57" s="82"/>
      <c r="J57" s="59" t="s">
        <v>113</v>
      </c>
      <c r="K57" s="83" t="s">
        <v>114</v>
      </c>
      <c r="L57" s="59" t="s">
        <v>101</v>
      </c>
      <c r="M57" s="78">
        <v>4</v>
      </c>
      <c r="N57" s="71"/>
      <c r="O57" s="82"/>
      <c r="P57" s="71"/>
      <c r="Q57" s="82"/>
      <c r="R57" s="71"/>
      <c r="S57" s="82"/>
      <c r="T57" s="44"/>
      <c r="U57" s="85"/>
      <c r="V57" s="44"/>
      <c r="W57" s="85"/>
      <c r="X57" s="44"/>
      <c r="Y57" s="85"/>
      <c r="Z57" s="44"/>
      <c r="AA57" s="85"/>
      <c r="AB57" s="44"/>
      <c r="AC57" s="82"/>
      <c r="AD57" s="71"/>
      <c r="AE57" s="82"/>
      <c r="AF57" s="71"/>
      <c r="AG57" s="82"/>
      <c r="AH57" s="71"/>
      <c r="AI57" s="82"/>
      <c r="AJ57" s="71"/>
    </row>
    <row r="58" spans="2:36" s="47" customFormat="1" ht="51.75" customHeight="1" x14ac:dyDescent="0.25">
      <c r="B58" s="94"/>
      <c r="C58" s="88"/>
      <c r="D58" s="87"/>
      <c r="E58" s="88"/>
      <c r="F58" s="87"/>
      <c r="G58" s="88"/>
      <c r="H58" s="87"/>
      <c r="I58" s="88"/>
      <c r="J58" s="59" t="s">
        <v>115</v>
      </c>
      <c r="K58" s="83" t="s">
        <v>116</v>
      </c>
      <c r="L58" s="59" t="s">
        <v>117</v>
      </c>
      <c r="M58" s="78">
        <v>36.4</v>
      </c>
      <c r="N58" s="87"/>
      <c r="O58" s="88"/>
      <c r="P58" s="87"/>
      <c r="Q58" s="88"/>
      <c r="R58" s="87"/>
      <c r="S58" s="88"/>
      <c r="T58" s="91"/>
      <c r="U58" s="92"/>
      <c r="V58" s="91"/>
      <c r="W58" s="92"/>
      <c r="X58" s="91"/>
      <c r="Y58" s="92"/>
      <c r="Z58" s="91"/>
      <c r="AA58" s="92"/>
      <c r="AB58" s="91"/>
      <c r="AC58" s="88"/>
      <c r="AD58" s="87"/>
      <c r="AE58" s="88"/>
      <c r="AF58" s="87"/>
      <c r="AG58" s="88"/>
      <c r="AH58" s="87"/>
      <c r="AI58" s="88"/>
      <c r="AJ58" s="87"/>
    </row>
    <row r="59" spans="2:36" x14ac:dyDescent="0.25">
      <c r="T59" s="95"/>
      <c r="U59" s="95"/>
      <c r="V59" s="95"/>
      <c r="W59" s="95"/>
      <c r="X59" s="95"/>
      <c r="Y59" s="95"/>
      <c r="Z59" s="95"/>
      <c r="AA59" s="95"/>
      <c r="AB59" s="95"/>
    </row>
    <row r="60" spans="2:36" x14ac:dyDescent="0.25">
      <c r="T60" s="95"/>
      <c r="U60" s="95"/>
      <c r="V60" s="95"/>
      <c r="W60" s="95"/>
      <c r="X60" s="95"/>
      <c r="Y60" s="95"/>
      <c r="Z60" s="95"/>
      <c r="AA60" s="95"/>
      <c r="AB60" s="95"/>
    </row>
    <row r="61" spans="2:36" x14ac:dyDescent="0.25">
      <c r="J61" s="96"/>
      <c r="K61" s="96"/>
      <c r="L61" s="96"/>
      <c r="M61" s="96"/>
      <c r="T61" s="95"/>
      <c r="U61" s="95"/>
      <c r="V61" s="95"/>
      <c r="W61" s="95"/>
      <c r="X61" s="95"/>
      <c r="Y61" s="95"/>
      <c r="Z61" s="95"/>
      <c r="AA61" s="95"/>
      <c r="AB61" s="95"/>
    </row>
    <row r="62" spans="2:36" x14ac:dyDescent="0.25">
      <c r="T62" s="95"/>
      <c r="U62" s="95"/>
      <c r="V62" s="95"/>
      <c r="W62" s="95"/>
      <c r="X62" s="95"/>
      <c r="Y62" s="95"/>
      <c r="Z62" s="95"/>
      <c r="AA62" s="95"/>
      <c r="AB62" s="95"/>
    </row>
  </sheetData>
  <mergeCells count="26">
    <mergeCell ref="AG4:AG5"/>
    <mergeCell ref="AH4:AH5"/>
    <mergeCell ref="AI4:AI5"/>
    <mergeCell ref="AJ4:AJ5"/>
    <mergeCell ref="T4:T5"/>
    <mergeCell ref="U4:U5"/>
    <mergeCell ref="V4:AA4"/>
    <mergeCell ref="AB4:AB5"/>
    <mergeCell ref="AC4:AC5"/>
    <mergeCell ref="AD4:AF4"/>
    <mergeCell ref="S4:S5"/>
    <mergeCell ref="B2:AI2"/>
    <mergeCell ref="B4:B5"/>
    <mergeCell ref="C4:C5"/>
    <mergeCell ref="D4:D5"/>
    <mergeCell ref="E4:E5"/>
    <mergeCell ref="F4:F5"/>
    <mergeCell ref="G4:G5"/>
    <mergeCell ref="H4:H5"/>
    <mergeCell ref="I4:I5"/>
    <mergeCell ref="J4:M4"/>
    <mergeCell ref="N4:N5"/>
    <mergeCell ref="O4:O5"/>
    <mergeCell ref="P4:P5"/>
    <mergeCell ref="Q4:Q5"/>
    <mergeCell ref="R4:R5"/>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0DCD-D5EB-4CBA-8ED8-7DB0341664FF}">
  <dimension ref="A1:AK35"/>
  <sheetViews>
    <sheetView topLeftCell="P14" zoomScale="85" zoomScaleNormal="85" workbookViewId="0">
      <selection activeCell="AI20" sqref="AI20:AI22"/>
    </sheetView>
  </sheetViews>
  <sheetFormatPr defaultRowHeight="14.4" x14ac:dyDescent="0.3"/>
  <cols>
    <col min="1" max="1" width="5" customWidth="1"/>
    <col min="2" max="2" width="21" customWidth="1"/>
    <col min="3" max="3" width="17.5546875" customWidth="1"/>
    <col min="4" max="5" width="13.5546875" customWidth="1"/>
    <col min="6" max="6" width="1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21" width="14" customWidth="1"/>
    <col min="22" max="22" width="11.5546875"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1" width="14.5546875" customWidth="1"/>
    <col min="32" max="33" width="11.44140625" customWidth="1"/>
    <col min="34" max="34" width="24.44140625" customWidth="1"/>
    <col min="35" max="35" width="19.44140625" customWidth="1"/>
    <col min="36" max="36" width="10.44140625" customWidth="1"/>
    <col min="37" max="37" width="17.44140625" customWidth="1"/>
  </cols>
  <sheetData>
    <row r="1" spans="1:37" x14ac:dyDescent="0.3">
      <c r="A1" s="1"/>
      <c r="B1" s="298" t="s">
        <v>40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1"/>
      <c r="AK1" s="1"/>
    </row>
    <row r="2" spans="1:37"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3">
      <c r="A3" s="1"/>
      <c r="B3" s="311" t="s">
        <v>0</v>
      </c>
      <c r="C3" s="311" t="s">
        <v>1</v>
      </c>
      <c r="D3" s="311" t="s">
        <v>28</v>
      </c>
      <c r="E3" s="311" t="s">
        <v>29</v>
      </c>
      <c r="F3" s="311" t="s">
        <v>30</v>
      </c>
      <c r="G3" s="311" t="s">
        <v>3</v>
      </c>
      <c r="H3" s="311" t="s">
        <v>4</v>
      </c>
      <c r="I3" s="311" t="s">
        <v>5</v>
      </c>
      <c r="J3" s="312" t="s">
        <v>6</v>
      </c>
      <c r="K3" s="312"/>
      <c r="L3" s="312"/>
      <c r="M3" s="312"/>
      <c r="N3" s="324" t="s">
        <v>47</v>
      </c>
      <c r="O3" s="315" t="s">
        <v>31</v>
      </c>
      <c r="P3" s="326" t="s">
        <v>42</v>
      </c>
      <c r="Q3" s="326" t="s">
        <v>32</v>
      </c>
      <c r="R3" s="326" t="s">
        <v>37</v>
      </c>
      <c r="S3" s="326" t="s">
        <v>33</v>
      </c>
      <c r="T3" s="315" t="s">
        <v>55</v>
      </c>
      <c r="U3" s="315" t="s">
        <v>57</v>
      </c>
      <c r="V3" s="318" t="s">
        <v>59</v>
      </c>
      <c r="W3" s="318"/>
      <c r="X3" s="318"/>
      <c r="Y3" s="318"/>
      <c r="Z3" s="318"/>
      <c r="AA3" s="318"/>
      <c r="AB3" s="315" t="s">
        <v>69</v>
      </c>
      <c r="AC3" s="319" t="s">
        <v>75</v>
      </c>
      <c r="AD3" s="321" t="s">
        <v>77</v>
      </c>
      <c r="AE3" s="322"/>
      <c r="AF3" s="323"/>
      <c r="AG3" s="313" t="s">
        <v>27</v>
      </c>
      <c r="AH3" s="311" t="s">
        <v>36</v>
      </c>
      <c r="AI3" s="311" t="s">
        <v>34</v>
      </c>
      <c r="AJ3" s="315" t="s">
        <v>35</v>
      </c>
      <c r="AK3" s="315" t="s">
        <v>478</v>
      </c>
    </row>
    <row r="4" spans="1:37" ht="169.35" customHeight="1" x14ac:dyDescent="0.3">
      <c r="A4" s="1"/>
      <c r="B4" s="311"/>
      <c r="C4" s="311"/>
      <c r="D4" s="311"/>
      <c r="E4" s="311"/>
      <c r="F4" s="311"/>
      <c r="G4" s="311"/>
      <c r="H4" s="311"/>
      <c r="I4" s="311"/>
      <c r="J4" s="15" t="s">
        <v>7</v>
      </c>
      <c r="K4" s="15" t="s">
        <v>8</v>
      </c>
      <c r="L4" s="15" t="s">
        <v>9</v>
      </c>
      <c r="M4" s="15" t="s">
        <v>10</v>
      </c>
      <c r="N4" s="325"/>
      <c r="O4" s="315"/>
      <c r="P4" s="326"/>
      <c r="Q4" s="326"/>
      <c r="R4" s="326"/>
      <c r="S4" s="326"/>
      <c r="T4" s="315"/>
      <c r="U4" s="315"/>
      <c r="V4" s="17" t="s">
        <v>61</v>
      </c>
      <c r="W4" s="17" t="s">
        <v>62</v>
      </c>
      <c r="X4" s="17" t="s">
        <v>15</v>
      </c>
      <c r="Y4" s="17" t="s">
        <v>63</v>
      </c>
      <c r="Z4" s="17" t="s">
        <v>60</v>
      </c>
      <c r="AA4" s="17" t="s">
        <v>25</v>
      </c>
      <c r="AB4" s="315"/>
      <c r="AC4" s="320"/>
      <c r="AD4" s="15" t="s">
        <v>16</v>
      </c>
      <c r="AE4" s="15" t="s">
        <v>17</v>
      </c>
      <c r="AF4" s="17" t="s">
        <v>26</v>
      </c>
      <c r="AG4" s="314"/>
      <c r="AH4" s="311"/>
      <c r="AI4" s="311"/>
      <c r="AJ4" s="315"/>
      <c r="AK4" s="315"/>
    </row>
    <row r="5" spans="1:37" x14ac:dyDescent="0.3">
      <c r="A5" s="1"/>
      <c r="B5" s="16">
        <v>1</v>
      </c>
      <c r="C5" s="18">
        <v>2</v>
      </c>
      <c r="D5" s="18">
        <v>3</v>
      </c>
      <c r="E5" s="18">
        <v>4</v>
      </c>
      <c r="F5" s="16">
        <v>5</v>
      </c>
      <c r="G5" s="16">
        <v>6</v>
      </c>
      <c r="H5" s="16">
        <v>7</v>
      </c>
      <c r="I5" s="16">
        <v>8</v>
      </c>
      <c r="J5" s="16">
        <v>9</v>
      </c>
      <c r="K5" s="16">
        <v>10</v>
      </c>
      <c r="L5" s="16">
        <v>11</v>
      </c>
      <c r="M5" s="16">
        <v>12</v>
      </c>
      <c r="N5" s="16">
        <v>13</v>
      </c>
      <c r="O5" s="16">
        <v>14</v>
      </c>
      <c r="P5" s="16">
        <v>15</v>
      </c>
      <c r="Q5" s="16">
        <v>16</v>
      </c>
      <c r="R5" s="16">
        <v>17</v>
      </c>
      <c r="S5" s="16">
        <v>18</v>
      </c>
      <c r="T5" s="16">
        <v>19</v>
      </c>
      <c r="U5" s="16">
        <v>20</v>
      </c>
      <c r="V5" s="16">
        <v>21</v>
      </c>
      <c r="W5" s="16">
        <v>22</v>
      </c>
      <c r="X5" s="16">
        <v>23</v>
      </c>
      <c r="Y5" s="16">
        <v>24</v>
      </c>
      <c r="Z5" s="16">
        <v>25</v>
      </c>
      <c r="AA5" s="16">
        <v>26</v>
      </c>
      <c r="AB5" s="16">
        <v>27</v>
      </c>
      <c r="AC5" s="16">
        <v>28</v>
      </c>
      <c r="AD5" s="16">
        <v>29</v>
      </c>
      <c r="AE5" s="16">
        <v>30</v>
      </c>
      <c r="AF5" s="16">
        <v>31</v>
      </c>
      <c r="AG5" s="16">
        <v>32</v>
      </c>
      <c r="AH5" s="16">
        <v>33</v>
      </c>
      <c r="AI5" s="16">
        <v>34</v>
      </c>
      <c r="AJ5" s="16">
        <v>35</v>
      </c>
      <c r="AK5" s="16">
        <v>36</v>
      </c>
    </row>
    <row r="6" spans="1:37" s="107" customFormat="1" ht="409.5" customHeight="1" x14ac:dyDescent="0.3">
      <c r="A6" s="106"/>
      <c r="B6" s="316" t="s">
        <v>138</v>
      </c>
      <c r="C6" s="316" t="s">
        <v>139</v>
      </c>
      <c r="D6" s="316" t="s">
        <v>157</v>
      </c>
      <c r="E6" s="316" t="s">
        <v>140</v>
      </c>
      <c r="F6" s="316" t="s">
        <v>141</v>
      </c>
      <c r="G6" s="316" t="s">
        <v>142</v>
      </c>
      <c r="H6" s="316" t="s">
        <v>143</v>
      </c>
      <c r="I6" s="316" t="s">
        <v>143</v>
      </c>
      <c r="J6" s="105" t="s">
        <v>144</v>
      </c>
      <c r="K6" s="105" t="s">
        <v>145</v>
      </c>
      <c r="L6" s="105" t="s">
        <v>146</v>
      </c>
      <c r="M6" s="105">
        <v>1</v>
      </c>
      <c r="N6" s="316" t="s">
        <v>147</v>
      </c>
      <c r="O6" s="316" t="s">
        <v>148</v>
      </c>
      <c r="P6" s="327" t="s">
        <v>149</v>
      </c>
      <c r="Q6" s="327" t="s">
        <v>91</v>
      </c>
      <c r="R6" s="327" t="s">
        <v>92</v>
      </c>
      <c r="S6" s="327" t="s">
        <v>93</v>
      </c>
      <c r="T6" s="329">
        <v>500000</v>
      </c>
      <c r="U6" s="329">
        <v>500000</v>
      </c>
      <c r="V6" s="329">
        <v>500000</v>
      </c>
      <c r="W6" s="316" t="s">
        <v>94</v>
      </c>
      <c r="X6" s="316" t="s">
        <v>94</v>
      </c>
      <c r="Y6" s="316" t="s">
        <v>94</v>
      </c>
      <c r="Z6" s="316" t="s">
        <v>94</v>
      </c>
      <c r="AA6" s="335" t="s">
        <v>94</v>
      </c>
      <c r="AB6" s="329">
        <v>88236</v>
      </c>
      <c r="AC6" s="327" t="s">
        <v>150</v>
      </c>
      <c r="AD6" s="327" t="s">
        <v>94</v>
      </c>
      <c r="AE6" s="331">
        <f>T6</f>
        <v>500000</v>
      </c>
      <c r="AF6" s="327" t="s">
        <v>94</v>
      </c>
      <c r="AG6" s="327" t="s">
        <v>151</v>
      </c>
      <c r="AH6" s="333" t="s">
        <v>152</v>
      </c>
      <c r="AI6" s="316" t="s">
        <v>153</v>
      </c>
      <c r="AJ6" s="327" t="s">
        <v>154</v>
      </c>
      <c r="AK6" s="327" t="s">
        <v>154</v>
      </c>
    </row>
    <row r="7" spans="1:37" s="107" customFormat="1" ht="96" customHeight="1" x14ac:dyDescent="0.3">
      <c r="A7" s="106"/>
      <c r="B7" s="317"/>
      <c r="C7" s="317"/>
      <c r="D7" s="317"/>
      <c r="E7" s="317"/>
      <c r="F7" s="317"/>
      <c r="G7" s="317"/>
      <c r="H7" s="317"/>
      <c r="I7" s="317"/>
      <c r="J7" s="105" t="s">
        <v>155</v>
      </c>
      <c r="K7" s="105" t="s">
        <v>156</v>
      </c>
      <c r="L7" s="105" t="s">
        <v>146</v>
      </c>
      <c r="M7" s="105">
        <v>1</v>
      </c>
      <c r="N7" s="317"/>
      <c r="O7" s="317"/>
      <c r="P7" s="328"/>
      <c r="Q7" s="328"/>
      <c r="R7" s="328"/>
      <c r="S7" s="328"/>
      <c r="T7" s="330"/>
      <c r="U7" s="330"/>
      <c r="V7" s="330"/>
      <c r="W7" s="317"/>
      <c r="X7" s="317"/>
      <c r="Y7" s="317"/>
      <c r="Z7" s="317"/>
      <c r="AA7" s="336"/>
      <c r="AB7" s="330"/>
      <c r="AC7" s="328"/>
      <c r="AD7" s="328"/>
      <c r="AE7" s="332"/>
      <c r="AF7" s="328"/>
      <c r="AG7" s="328"/>
      <c r="AH7" s="334"/>
      <c r="AI7" s="317"/>
      <c r="AJ7" s="328"/>
      <c r="AK7" s="328"/>
    </row>
    <row r="8" spans="1:37" s="97" customFormat="1" ht="85.95" customHeight="1" x14ac:dyDescent="0.3">
      <c r="B8" s="316" t="s">
        <v>295</v>
      </c>
      <c r="C8" s="316" t="s">
        <v>296</v>
      </c>
      <c r="D8" s="316" t="s">
        <v>412</v>
      </c>
      <c r="E8" s="316" t="s">
        <v>297</v>
      </c>
      <c r="F8" s="316" t="s">
        <v>296</v>
      </c>
      <c r="G8" s="316" t="s">
        <v>298</v>
      </c>
      <c r="H8" s="316" t="s">
        <v>84</v>
      </c>
      <c r="I8" s="316" t="s">
        <v>84</v>
      </c>
      <c r="J8" s="105" t="s">
        <v>299</v>
      </c>
      <c r="K8" s="105" t="s">
        <v>300</v>
      </c>
      <c r="L8" s="105" t="s">
        <v>239</v>
      </c>
      <c r="M8" s="117">
        <v>10000</v>
      </c>
      <c r="N8" s="316" t="s">
        <v>147</v>
      </c>
      <c r="O8" s="316" t="s">
        <v>130</v>
      </c>
      <c r="P8" s="327" t="s">
        <v>149</v>
      </c>
      <c r="Q8" s="327" t="s">
        <v>91</v>
      </c>
      <c r="R8" s="327" t="s">
        <v>301</v>
      </c>
      <c r="S8" s="327" t="s">
        <v>166</v>
      </c>
      <c r="T8" s="337">
        <v>7565129.6500000004</v>
      </c>
      <c r="U8" s="316" t="s">
        <v>279</v>
      </c>
      <c r="V8" s="337">
        <v>7565129.6500000004</v>
      </c>
      <c r="W8" s="316" t="s">
        <v>279</v>
      </c>
      <c r="X8" s="316" t="s">
        <v>279</v>
      </c>
      <c r="Y8" s="316" t="s">
        <v>279</v>
      </c>
      <c r="Z8" s="316" t="s">
        <v>279</v>
      </c>
      <c r="AA8" s="327" t="s">
        <v>279</v>
      </c>
      <c r="AB8" s="337">
        <v>2469870.35</v>
      </c>
      <c r="AC8" s="327" t="s">
        <v>95</v>
      </c>
      <c r="AD8" s="327" t="s">
        <v>279</v>
      </c>
      <c r="AE8" s="337">
        <v>7565129.6500000004</v>
      </c>
      <c r="AF8" s="327" t="s">
        <v>279</v>
      </c>
      <c r="AG8" s="327" t="s">
        <v>279</v>
      </c>
      <c r="AH8" s="341" t="s">
        <v>415</v>
      </c>
      <c r="AI8" s="341" t="s">
        <v>693</v>
      </c>
      <c r="AJ8" s="343">
        <v>45991</v>
      </c>
      <c r="AK8" s="327" t="s">
        <v>492</v>
      </c>
    </row>
    <row r="9" spans="1:37" s="97" customFormat="1" ht="60" x14ac:dyDescent="0.3">
      <c r="B9" s="317"/>
      <c r="C9" s="317"/>
      <c r="D9" s="317"/>
      <c r="E9" s="317"/>
      <c r="F9" s="317"/>
      <c r="G9" s="317"/>
      <c r="H9" s="317"/>
      <c r="I9" s="317"/>
      <c r="J9" s="105" t="s">
        <v>304</v>
      </c>
      <c r="K9" s="105" t="s">
        <v>305</v>
      </c>
      <c r="L9" s="105" t="s">
        <v>306</v>
      </c>
      <c r="M9" s="105">
        <v>0.6</v>
      </c>
      <c r="N9" s="317"/>
      <c r="O9" s="317"/>
      <c r="P9" s="328"/>
      <c r="Q9" s="328"/>
      <c r="R9" s="328"/>
      <c r="S9" s="328"/>
      <c r="T9" s="338"/>
      <c r="U9" s="317"/>
      <c r="V9" s="338"/>
      <c r="W9" s="317"/>
      <c r="X9" s="317"/>
      <c r="Y9" s="317"/>
      <c r="Z9" s="317"/>
      <c r="AA9" s="328"/>
      <c r="AB9" s="338"/>
      <c r="AC9" s="328"/>
      <c r="AD9" s="328"/>
      <c r="AE9" s="338"/>
      <c r="AF9" s="328"/>
      <c r="AG9" s="328"/>
      <c r="AH9" s="342"/>
      <c r="AI9" s="342"/>
      <c r="AJ9" s="328"/>
      <c r="AK9" s="328"/>
    </row>
    <row r="10" spans="1:37" s="97" customFormat="1" ht="85.95" customHeight="1" x14ac:dyDescent="0.3">
      <c r="B10" s="316" t="s">
        <v>307</v>
      </c>
      <c r="C10" s="316" t="s">
        <v>308</v>
      </c>
      <c r="D10" s="316" t="s">
        <v>412</v>
      </c>
      <c r="E10" s="316" t="s">
        <v>297</v>
      </c>
      <c r="F10" s="316" t="s">
        <v>308</v>
      </c>
      <c r="G10" s="316" t="s">
        <v>298</v>
      </c>
      <c r="H10" s="316" t="s">
        <v>84</v>
      </c>
      <c r="I10" s="316" t="s">
        <v>84</v>
      </c>
      <c r="J10" s="105" t="s">
        <v>299</v>
      </c>
      <c r="K10" s="105" t="s">
        <v>300</v>
      </c>
      <c r="L10" s="105" t="s">
        <v>239</v>
      </c>
      <c r="M10" s="168">
        <v>18586</v>
      </c>
      <c r="N10" s="316" t="s">
        <v>147</v>
      </c>
      <c r="O10" s="316" t="s">
        <v>137</v>
      </c>
      <c r="P10" s="327" t="s">
        <v>149</v>
      </c>
      <c r="Q10" s="327" t="s">
        <v>91</v>
      </c>
      <c r="R10" s="327" t="s">
        <v>301</v>
      </c>
      <c r="S10" s="327" t="s">
        <v>166</v>
      </c>
      <c r="T10" s="339">
        <v>9306778.9199999999</v>
      </c>
      <c r="U10" s="316" t="s">
        <v>279</v>
      </c>
      <c r="V10" s="339">
        <v>9306778.9199999999</v>
      </c>
      <c r="W10" s="316" t="s">
        <v>279</v>
      </c>
      <c r="X10" s="316" t="s">
        <v>279</v>
      </c>
      <c r="Y10" s="316" t="s">
        <v>279</v>
      </c>
      <c r="Z10" s="316" t="s">
        <v>279</v>
      </c>
      <c r="AA10" s="327" t="s">
        <v>279</v>
      </c>
      <c r="AB10" s="339">
        <v>1642372.76</v>
      </c>
      <c r="AC10" s="327" t="s">
        <v>95</v>
      </c>
      <c r="AD10" s="327" t="s">
        <v>279</v>
      </c>
      <c r="AE10" s="339">
        <v>9306778.9199999999</v>
      </c>
      <c r="AF10" s="327" t="s">
        <v>279</v>
      </c>
      <c r="AG10" s="327" t="s">
        <v>279</v>
      </c>
      <c r="AH10" s="344" t="s">
        <v>404</v>
      </c>
      <c r="AI10" s="344" t="s">
        <v>280</v>
      </c>
      <c r="AJ10" s="343">
        <v>45657</v>
      </c>
      <c r="AK10" s="327" t="s">
        <v>492</v>
      </c>
    </row>
    <row r="11" spans="1:37" s="97" customFormat="1" ht="60" x14ac:dyDescent="0.3">
      <c r="B11" s="317"/>
      <c r="C11" s="317"/>
      <c r="D11" s="317"/>
      <c r="E11" s="317"/>
      <c r="F11" s="317"/>
      <c r="G11" s="317"/>
      <c r="H11" s="317"/>
      <c r="I11" s="317"/>
      <c r="J11" s="105" t="s">
        <v>304</v>
      </c>
      <c r="K11" s="105" t="s">
        <v>305</v>
      </c>
      <c r="L11" s="105" t="s">
        <v>306</v>
      </c>
      <c r="M11" s="169">
        <v>9.32</v>
      </c>
      <c r="N11" s="317"/>
      <c r="O11" s="317"/>
      <c r="P11" s="328"/>
      <c r="Q11" s="328"/>
      <c r="R11" s="328"/>
      <c r="S11" s="328"/>
      <c r="T11" s="340"/>
      <c r="U11" s="317"/>
      <c r="V11" s="340"/>
      <c r="W11" s="317"/>
      <c r="X11" s="317"/>
      <c r="Y11" s="317"/>
      <c r="Z11" s="317"/>
      <c r="AA11" s="328"/>
      <c r="AB11" s="340"/>
      <c r="AC11" s="328"/>
      <c r="AD11" s="328"/>
      <c r="AE11" s="340"/>
      <c r="AF11" s="328"/>
      <c r="AG11" s="328"/>
      <c r="AH11" s="345"/>
      <c r="AI11" s="345"/>
      <c r="AJ11" s="328"/>
      <c r="AK11" s="328"/>
    </row>
    <row r="12" spans="1:37" s="97" customFormat="1" ht="85.95" customHeight="1" x14ac:dyDescent="0.3">
      <c r="B12" s="316" t="s">
        <v>309</v>
      </c>
      <c r="C12" s="316" t="s">
        <v>416</v>
      </c>
      <c r="D12" s="316" t="s">
        <v>412</v>
      </c>
      <c r="E12" s="316" t="s">
        <v>297</v>
      </c>
      <c r="F12" s="316" t="s">
        <v>416</v>
      </c>
      <c r="G12" s="316" t="s">
        <v>298</v>
      </c>
      <c r="H12" s="316" t="s">
        <v>84</v>
      </c>
      <c r="I12" s="316" t="s">
        <v>84</v>
      </c>
      <c r="J12" s="105" t="s">
        <v>299</v>
      </c>
      <c r="K12" s="105" t="s">
        <v>300</v>
      </c>
      <c r="L12" s="105" t="s">
        <v>239</v>
      </c>
      <c r="M12" s="117">
        <v>40000</v>
      </c>
      <c r="N12" s="316" t="s">
        <v>147</v>
      </c>
      <c r="O12" s="316" t="s">
        <v>310</v>
      </c>
      <c r="P12" s="327" t="s">
        <v>149</v>
      </c>
      <c r="Q12" s="327" t="s">
        <v>91</v>
      </c>
      <c r="R12" s="327" t="s">
        <v>301</v>
      </c>
      <c r="S12" s="327" t="s">
        <v>166</v>
      </c>
      <c r="T12" s="337">
        <v>8034683</v>
      </c>
      <c r="U12" s="316" t="s">
        <v>279</v>
      </c>
      <c r="V12" s="337">
        <v>8034683</v>
      </c>
      <c r="W12" s="316" t="s">
        <v>279</v>
      </c>
      <c r="X12" s="316" t="s">
        <v>279</v>
      </c>
      <c r="Y12" s="316" t="s">
        <v>279</v>
      </c>
      <c r="Z12" s="316" t="s">
        <v>279</v>
      </c>
      <c r="AA12" s="327" t="s">
        <v>279</v>
      </c>
      <c r="AB12" s="337">
        <v>6849415.4000000004</v>
      </c>
      <c r="AC12" s="327" t="s">
        <v>95</v>
      </c>
      <c r="AD12" s="327" t="s">
        <v>279</v>
      </c>
      <c r="AE12" s="337">
        <v>8034683</v>
      </c>
      <c r="AF12" s="327" t="s">
        <v>279</v>
      </c>
      <c r="AG12" s="327" t="s">
        <v>279</v>
      </c>
      <c r="AH12" s="341" t="s">
        <v>218</v>
      </c>
      <c r="AI12" s="341" t="s">
        <v>311</v>
      </c>
      <c r="AJ12" s="343">
        <v>45471</v>
      </c>
      <c r="AK12" s="327" t="s">
        <v>492</v>
      </c>
    </row>
    <row r="13" spans="1:37" s="97" customFormat="1" ht="60" x14ac:dyDescent="0.3">
      <c r="B13" s="317"/>
      <c r="C13" s="317"/>
      <c r="D13" s="317"/>
      <c r="E13" s="317"/>
      <c r="F13" s="317"/>
      <c r="G13" s="317"/>
      <c r="H13" s="317"/>
      <c r="I13" s="317"/>
      <c r="J13" s="105" t="s">
        <v>304</v>
      </c>
      <c r="K13" s="105" t="s">
        <v>305</v>
      </c>
      <c r="L13" s="105" t="s">
        <v>306</v>
      </c>
      <c r="M13" s="105">
        <v>0.28999999999999998</v>
      </c>
      <c r="N13" s="317"/>
      <c r="O13" s="317"/>
      <c r="P13" s="328"/>
      <c r="Q13" s="328"/>
      <c r="R13" s="328"/>
      <c r="S13" s="328"/>
      <c r="T13" s="338"/>
      <c r="U13" s="317"/>
      <c r="V13" s="338"/>
      <c r="W13" s="317"/>
      <c r="X13" s="317"/>
      <c r="Y13" s="317"/>
      <c r="Z13" s="317"/>
      <c r="AA13" s="328"/>
      <c r="AB13" s="338"/>
      <c r="AC13" s="328"/>
      <c r="AD13" s="328"/>
      <c r="AE13" s="338"/>
      <c r="AF13" s="328"/>
      <c r="AG13" s="328"/>
      <c r="AH13" s="342"/>
      <c r="AI13" s="342"/>
      <c r="AJ13" s="328"/>
      <c r="AK13" s="328"/>
    </row>
    <row r="14" spans="1:37" s="97" customFormat="1" ht="85.95" customHeight="1" x14ac:dyDescent="0.3">
      <c r="B14" s="316" t="s">
        <v>312</v>
      </c>
      <c r="C14" s="316" t="s">
        <v>313</v>
      </c>
      <c r="D14" s="316" t="s">
        <v>412</v>
      </c>
      <c r="E14" s="316" t="s">
        <v>297</v>
      </c>
      <c r="F14" s="316" t="s">
        <v>314</v>
      </c>
      <c r="G14" s="316" t="s">
        <v>298</v>
      </c>
      <c r="H14" s="316" t="s">
        <v>84</v>
      </c>
      <c r="I14" s="316" t="s">
        <v>84</v>
      </c>
      <c r="J14" s="105" t="s">
        <v>299</v>
      </c>
      <c r="K14" s="105" t="s">
        <v>300</v>
      </c>
      <c r="L14" s="105" t="s">
        <v>239</v>
      </c>
      <c r="M14" s="117">
        <v>30000</v>
      </c>
      <c r="N14" s="316" t="s">
        <v>147</v>
      </c>
      <c r="O14" s="316" t="s">
        <v>310</v>
      </c>
      <c r="P14" s="327" t="s">
        <v>149</v>
      </c>
      <c r="Q14" s="327" t="s">
        <v>91</v>
      </c>
      <c r="R14" s="327" t="s">
        <v>301</v>
      </c>
      <c r="S14" s="327" t="s">
        <v>166</v>
      </c>
      <c r="T14" s="337">
        <v>4080000</v>
      </c>
      <c r="U14" s="316" t="s">
        <v>279</v>
      </c>
      <c r="V14" s="337">
        <v>4080000</v>
      </c>
      <c r="W14" s="316" t="s">
        <v>279</v>
      </c>
      <c r="X14" s="316" t="s">
        <v>279</v>
      </c>
      <c r="Y14" s="316" t="s">
        <v>279</v>
      </c>
      <c r="Z14" s="316" t="s">
        <v>279</v>
      </c>
      <c r="AA14" s="327" t="s">
        <v>279</v>
      </c>
      <c r="AB14" s="337">
        <v>720000</v>
      </c>
      <c r="AC14" s="327" t="s">
        <v>95</v>
      </c>
      <c r="AD14" s="327" t="s">
        <v>279</v>
      </c>
      <c r="AE14" s="337">
        <v>4080000</v>
      </c>
      <c r="AF14" s="327" t="s">
        <v>279</v>
      </c>
      <c r="AG14" s="327" t="s">
        <v>279</v>
      </c>
      <c r="AH14" s="341" t="s">
        <v>204</v>
      </c>
      <c r="AI14" s="341" t="s">
        <v>205</v>
      </c>
      <c r="AJ14" s="343">
        <v>45377</v>
      </c>
      <c r="AK14" s="343" t="s">
        <v>492</v>
      </c>
    </row>
    <row r="15" spans="1:37" s="97" customFormat="1" ht="60" x14ac:dyDescent="0.3">
      <c r="B15" s="346"/>
      <c r="C15" s="346"/>
      <c r="D15" s="346"/>
      <c r="E15" s="346"/>
      <c r="F15" s="317"/>
      <c r="G15" s="346"/>
      <c r="H15" s="317"/>
      <c r="I15" s="317"/>
      <c r="J15" s="105" t="s">
        <v>304</v>
      </c>
      <c r="K15" s="105" t="s">
        <v>305</v>
      </c>
      <c r="L15" s="105" t="s">
        <v>306</v>
      </c>
      <c r="M15" s="105">
        <v>1.4</v>
      </c>
      <c r="N15" s="346"/>
      <c r="O15" s="346"/>
      <c r="P15" s="347"/>
      <c r="Q15" s="347"/>
      <c r="R15" s="347"/>
      <c r="S15" s="347"/>
      <c r="T15" s="348"/>
      <c r="U15" s="346"/>
      <c r="V15" s="348"/>
      <c r="W15" s="346"/>
      <c r="X15" s="346"/>
      <c r="Y15" s="346"/>
      <c r="Z15" s="346"/>
      <c r="AA15" s="347"/>
      <c r="AB15" s="348"/>
      <c r="AC15" s="347"/>
      <c r="AD15" s="347"/>
      <c r="AE15" s="348"/>
      <c r="AF15" s="347"/>
      <c r="AG15" s="347"/>
      <c r="AH15" s="349"/>
      <c r="AI15" s="349"/>
      <c r="AJ15" s="347"/>
      <c r="AK15" s="347"/>
    </row>
    <row r="16" spans="1:37" s="97" customFormat="1" ht="85.95" customHeight="1" x14ac:dyDescent="0.3">
      <c r="B16" s="346"/>
      <c r="C16" s="346"/>
      <c r="D16" s="346"/>
      <c r="E16" s="346"/>
      <c r="F16" s="316" t="s">
        <v>315</v>
      </c>
      <c r="G16" s="346"/>
      <c r="H16" s="316" t="s">
        <v>84</v>
      </c>
      <c r="I16" s="316" t="s">
        <v>84</v>
      </c>
      <c r="J16" s="105" t="s">
        <v>299</v>
      </c>
      <c r="K16" s="105" t="s">
        <v>300</v>
      </c>
      <c r="L16" s="105" t="s">
        <v>239</v>
      </c>
      <c r="M16" s="117">
        <v>30000</v>
      </c>
      <c r="N16" s="346"/>
      <c r="O16" s="346"/>
      <c r="P16" s="347"/>
      <c r="Q16" s="347"/>
      <c r="R16" s="347"/>
      <c r="S16" s="347"/>
      <c r="T16" s="348"/>
      <c r="U16" s="346"/>
      <c r="V16" s="348"/>
      <c r="W16" s="346"/>
      <c r="X16" s="346"/>
      <c r="Y16" s="346"/>
      <c r="Z16" s="346"/>
      <c r="AA16" s="347"/>
      <c r="AB16" s="348"/>
      <c r="AC16" s="347"/>
      <c r="AD16" s="347"/>
      <c r="AE16" s="348"/>
      <c r="AF16" s="347"/>
      <c r="AG16" s="347"/>
      <c r="AH16" s="349"/>
      <c r="AI16" s="349"/>
      <c r="AJ16" s="347"/>
      <c r="AK16" s="347"/>
    </row>
    <row r="17" spans="2:37" s="97" customFormat="1" ht="60" x14ac:dyDescent="0.3">
      <c r="B17" s="346"/>
      <c r="C17" s="346"/>
      <c r="D17" s="346"/>
      <c r="E17" s="346"/>
      <c r="F17" s="317"/>
      <c r="G17" s="346"/>
      <c r="H17" s="317"/>
      <c r="I17" s="317"/>
      <c r="J17" s="105" t="s">
        <v>304</v>
      </c>
      <c r="K17" s="105" t="s">
        <v>305</v>
      </c>
      <c r="L17" s="105" t="s">
        <v>306</v>
      </c>
      <c r="M17" s="105">
        <v>2.1</v>
      </c>
      <c r="N17" s="346"/>
      <c r="O17" s="346"/>
      <c r="P17" s="347"/>
      <c r="Q17" s="347"/>
      <c r="R17" s="347"/>
      <c r="S17" s="347"/>
      <c r="T17" s="348"/>
      <c r="U17" s="346"/>
      <c r="V17" s="348"/>
      <c r="W17" s="346"/>
      <c r="X17" s="346"/>
      <c r="Y17" s="346"/>
      <c r="Z17" s="346"/>
      <c r="AA17" s="347"/>
      <c r="AB17" s="348"/>
      <c r="AC17" s="347"/>
      <c r="AD17" s="347"/>
      <c r="AE17" s="348"/>
      <c r="AF17" s="347"/>
      <c r="AG17" s="347"/>
      <c r="AH17" s="349"/>
      <c r="AI17" s="349"/>
      <c r="AJ17" s="347"/>
      <c r="AK17" s="347"/>
    </row>
    <row r="18" spans="2:37" s="97" customFormat="1" ht="85.95" customHeight="1" x14ac:dyDescent="0.3">
      <c r="B18" s="346"/>
      <c r="C18" s="346"/>
      <c r="D18" s="346"/>
      <c r="E18" s="346"/>
      <c r="F18" s="316" t="s">
        <v>316</v>
      </c>
      <c r="G18" s="346"/>
      <c r="H18" s="316" t="s">
        <v>84</v>
      </c>
      <c r="I18" s="316" t="s">
        <v>84</v>
      </c>
      <c r="J18" s="105" t="s">
        <v>299</v>
      </c>
      <c r="K18" s="105" t="s">
        <v>300</v>
      </c>
      <c r="L18" s="105" t="s">
        <v>239</v>
      </c>
      <c r="M18" s="117">
        <v>20000</v>
      </c>
      <c r="N18" s="346"/>
      <c r="O18" s="346"/>
      <c r="P18" s="347"/>
      <c r="Q18" s="347"/>
      <c r="R18" s="347"/>
      <c r="S18" s="347"/>
      <c r="T18" s="348"/>
      <c r="U18" s="346"/>
      <c r="V18" s="348"/>
      <c r="W18" s="346"/>
      <c r="X18" s="346"/>
      <c r="Y18" s="346"/>
      <c r="Z18" s="346"/>
      <c r="AA18" s="347"/>
      <c r="AB18" s="348"/>
      <c r="AC18" s="347"/>
      <c r="AD18" s="347"/>
      <c r="AE18" s="348"/>
      <c r="AF18" s="347"/>
      <c r="AG18" s="347"/>
      <c r="AH18" s="349"/>
      <c r="AI18" s="349"/>
      <c r="AJ18" s="347"/>
      <c r="AK18" s="347"/>
    </row>
    <row r="19" spans="2:37" s="97" customFormat="1" ht="60" x14ac:dyDescent="0.3">
      <c r="B19" s="317"/>
      <c r="C19" s="317"/>
      <c r="D19" s="317"/>
      <c r="E19" s="317"/>
      <c r="F19" s="317"/>
      <c r="G19" s="317"/>
      <c r="H19" s="317"/>
      <c r="I19" s="317"/>
      <c r="J19" s="105" t="s">
        <v>304</v>
      </c>
      <c r="K19" s="105" t="s">
        <v>305</v>
      </c>
      <c r="L19" s="105" t="s">
        <v>306</v>
      </c>
      <c r="M19" s="105">
        <v>1.4</v>
      </c>
      <c r="N19" s="317"/>
      <c r="O19" s="317"/>
      <c r="P19" s="328"/>
      <c r="Q19" s="328"/>
      <c r="R19" s="328"/>
      <c r="S19" s="328"/>
      <c r="T19" s="338"/>
      <c r="U19" s="317"/>
      <c r="V19" s="338"/>
      <c r="W19" s="317"/>
      <c r="X19" s="317"/>
      <c r="Y19" s="317"/>
      <c r="Z19" s="317"/>
      <c r="AA19" s="328"/>
      <c r="AB19" s="338"/>
      <c r="AC19" s="328"/>
      <c r="AD19" s="328"/>
      <c r="AE19" s="338"/>
      <c r="AF19" s="328"/>
      <c r="AG19" s="328"/>
      <c r="AH19" s="342"/>
      <c r="AI19" s="342"/>
      <c r="AJ19" s="328"/>
      <c r="AK19" s="328"/>
    </row>
    <row r="20" spans="2:37" s="97" customFormat="1" ht="85.95" customHeight="1" x14ac:dyDescent="0.3">
      <c r="B20" s="327" t="s">
        <v>317</v>
      </c>
      <c r="C20" s="327" t="s">
        <v>318</v>
      </c>
      <c r="D20" s="327" t="s">
        <v>412</v>
      </c>
      <c r="E20" s="327" t="s">
        <v>297</v>
      </c>
      <c r="F20" s="327" t="s">
        <v>318</v>
      </c>
      <c r="G20" s="327" t="s">
        <v>298</v>
      </c>
      <c r="H20" s="327" t="s">
        <v>84</v>
      </c>
      <c r="I20" s="327" t="s">
        <v>84</v>
      </c>
      <c r="J20" s="118" t="s">
        <v>299</v>
      </c>
      <c r="K20" s="118" t="s">
        <v>300</v>
      </c>
      <c r="L20" s="118" t="s">
        <v>239</v>
      </c>
      <c r="M20" s="119">
        <v>10950</v>
      </c>
      <c r="N20" s="327" t="s">
        <v>147</v>
      </c>
      <c r="O20" s="327" t="s">
        <v>122</v>
      </c>
      <c r="P20" s="327" t="s">
        <v>149</v>
      </c>
      <c r="Q20" s="327" t="s">
        <v>91</v>
      </c>
      <c r="R20" s="327" t="s">
        <v>301</v>
      </c>
      <c r="S20" s="327" t="s">
        <v>166</v>
      </c>
      <c r="T20" s="337">
        <v>8391513.8499999996</v>
      </c>
      <c r="U20" s="327" t="s">
        <v>279</v>
      </c>
      <c r="V20" s="337">
        <v>8391513.8499999996</v>
      </c>
      <c r="W20" s="327" t="s">
        <v>279</v>
      </c>
      <c r="X20" s="327" t="s">
        <v>279</v>
      </c>
      <c r="Y20" s="327" t="s">
        <v>279</v>
      </c>
      <c r="Z20" s="327" t="s">
        <v>279</v>
      </c>
      <c r="AA20" s="327" t="s">
        <v>279</v>
      </c>
      <c r="AB20" s="339">
        <v>1481892.58</v>
      </c>
      <c r="AC20" s="327" t="s">
        <v>95</v>
      </c>
      <c r="AD20" s="327" t="s">
        <v>279</v>
      </c>
      <c r="AE20" s="337">
        <v>8391513.8499999996</v>
      </c>
      <c r="AF20" s="327" t="s">
        <v>279</v>
      </c>
      <c r="AG20" s="327" t="s">
        <v>279</v>
      </c>
      <c r="AH20" s="344" t="s">
        <v>204</v>
      </c>
      <c r="AI20" s="344" t="s">
        <v>205</v>
      </c>
      <c r="AJ20" s="343">
        <v>45377</v>
      </c>
      <c r="AK20" s="343" t="s">
        <v>492</v>
      </c>
    </row>
    <row r="21" spans="2:37" s="97" customFormat="1" ht="85.95" customHeight="1" x14ac:dyDescent="0.3">
      <c r="B21" s="347"/>
      <c r="C21" s="347"/>
      <c r="D21" s="347"/>
      <c r="E21" s="347"/>
      <c r="F21" s="347"/>
      <c r="G21" s="347"/>
      <c r="H21" s="347"/>
      <c r="I21" s="347"/>
      <c r="J21" s="118" t="s">
        <v>304</v>
      </c>
      <c r="K21" s="118" t="s">
        <v>305</v>
      </c>
      <c r="L21" s="118" t="s">
        <v>306</v>
      </c>
      <c r="M21" s="175">
        <v>11.42</v>
      </c>
      <c r="N21" s="347"/>
      <c r="O21" s="347"/>
      <c r="P21" s="347"/>
      <c r="Q21" s="347"/>
      <c r="R21" s="347"/>
      <c r="S21" s="347"/>
      <c r="T21" s="348"/>
      <c r="U21" s="347"/>
      <c r="V21" s="348"/>
      <c r="W21" s="347"/>
      <c r="X21" s="347"/>
      <c r="Y21" s="347"/>
      <c r="Z21" s="347"/>
      <c r="AA21" s="347"/>
      <c r="AB21" s="348"/>
      <c r="AC21" s="347"/>
      <c r="AD21" s="347"/>
      <c r="AE21" s="348"/>
      <c r="AF21" s="347"/>
      <c r="AG21" s="347"/>
      <c r="AH21" s="350"/>
      <c r="AI21" s="350"/>
      <c r="AJ21" s="347"/>
      <c r="AK21" s="347"/>
    </row>
    <row r="22" spans="2:37" s="97" customFormat="1" ht="60" customHeight="1" x14ac:dyDescent="0.3">
      <c r="B22" s="328"/>
      <c r="C22" s="328"/>
      <c r="D22" s="328"/>
      <c r="E22" s="328"/>
      <c r="F22" s="328"/>
      <c r="G22" s="328"/>
      <c r="H22" s="328"/>
      <c r="I22" s="328"/>
      <c r="J22" s="118" t="s">
        <v>319</v>
      </c>
      <c r="K22" s="118" t="s">
        <v>320</v>
      </c>
      <c r="L22" s="118" t="s">
        <v>146</v>
      </c>
      <c r="M22" s="118">
        <v>1</v>
      </c>
      <c r="N22" s="328"/>
      <c r="O22" s="328"/>
      <c r="P22" s="328"/>
      <c r="Q22" s="328"/>
      <c r="R22" s="328"/>
      <c r="S22" s="328"/>
      <c r="T22" s="338"/>
      <c r="U22" s="328"/>
      <c r="V22" s="338"/>
      <c r="W22" s="328"/>
      <c r="X22" s="328"/>
      <c r="Y22" s="328"/>
      <c r="Z22" s="328"/>
      <c r="AA22" s="328"/>
      <c r="AB22" s="338"/>
      <c r="AC22" s="328"/>
      <c r="AD22" s="328"/>
      <c r="AE22" s="338"/>
      <c r="AF22" s="328"/>
      <c r="AG22" s="328"/>
      <c r="AH22" s="345"/>
      <c r="AI22" s="345"/>
      <c r="AJ22" s="328"/>
      <c r="AK22" s="328"/>
    </row>
    <row r="23" spans="2:37" s="97" customFormat="1" ht="78.599999999999994" customHeight="1" x14ac:dyDescent="0.3">
      <c r="B23" s="316" t="s">
        <v>413</v>
      </c>
      <c r="C23" s="316" t="s">
        <v>414</v>
      </c>
      <c r="D23" s="316" t="s">
        <v>412</v>
      </c>
      <c r="E23" s="316" t="s">
        <v>297</v>
      </c>
      <c r="F23" s="316" t="s">
        <v>414</v>
      </c>
      <c r="G23" s="316" t="s">
        <v>298</v>
      </c>
      <c r="H23" s="316" t="s">
        <v>84</v>
      </c>
      <c r="I23" s="316" t="s">
        <v>84</v>
      </c>
      <c r="J23" s="105" t="s">
        <v>299</v>
      </c>
      <c r="K23" s="105" t="s">
        <v>300</v>
      </c>
      <c r="L23" s="105" t="s">
        <v>239</v>
      </c>
      <c r="M23" s="170">
        <v>8396</v>
      </c>
      <c r="N23" s="316" t="s">
        <v>147</v>
      </c>
      <c r="O23" s="316" t="s">
        <v>137</v>
      </c>
      <c r="P23" s="327" t="s">
        <v>149</v>
      </c>
      <c r="Q23" s="327" t="s">
        <v>91</v>
      </c>
      <c r="R23" s="327" t="s">
        <v>301</v>
      </c>
      <c r="S23" s="327" t="s">
        <v>166</v>
      </c>
      <c r="T23" s="339">
        <v>1881100</v>
      </c>
      <c r="U23" s="316" t="s">
        <v>279</v>
      </c>
      <c r="V23" s="339">
        <v>1881100</v>
      </c>
      <c r="W23" s="316" t="s">
        <v>279</v>
      </c>
      <c r="X23" s="316" t="s">
        <v>279</v>
      </c>
      <c r="Y23" s="316" t="s">
        <v>279</v>
      </c>
      <c r="Z23" s="316" t="s">
        <v>279</v>
      </c>
      <c r="AA23" s="327" t="s">
        <v>279</v>
      </c>
      <c r="AB23" s="339">
        <v>331958.83</v>
      </c>
      <c r="AC23" s="327" t="s">
        <v>95</v>
      </c>
      <c r="AD23" s="327" t="s">
        <v>279</v>
      </c>
      <c r="AE23" s="339">
        <v>1881100</v>
      </c>
      <c r="AF23" s="327" t="s">
        <v>279</v>
      </c>
      <c r="AG23" s="327" t="s">
        <v>279</v>
      </c>
      <c r="AH23" s="341" t="s">
        <v>694</v>
      </c>
      <c r="AI23" s="341" t="s">
        <v>696</v>
      </c>
      <c r="AJ23" s="343">
        <v>46112</v>
      </c>
      <c r="AK23" s="327" t="s">
        <v>492</v>
      </c>
    </row>
    <row r="24" spans="2:37" s="97" customFormat="1" ht="63.6" customHeight="1" x14ac:dyDescent="0.3">
      <c r="B24" s="317"/>
      <c r="C24" s="317"/>
      <c r="D24" s="317"/>
      <c r="E24" s="317"/>
      <c r="F24" s="317"/>
      <c r="G24" s="317"/>
      <c r="H24" s="317"/>
      <c r="I24" s="317"/>
      <c r="J24" s="105" t="s">
        <v>304</v>
      </c>
      <c r="K24" s="105" t="s">
        <v>305</v>
      </c>
      <c r="L24" s="105" t="s">
        <v>306</v>
      </c>
      <c r="M24" s="169">
        <v>3</v>
      </c>
      <c r="N24" s="317"/>
      <c r="O24" s="317"/>
      <c r="P24" s="328"/>
      <c r="Q24" s="328"/>
      <c r="R24" s="328"/>
      <c r="S24" s="328"/>
      <c r="T24" s="340"/>
      <c r="U24" s="317"/>
      <c r="V24" s="340"/>
      <c r="W24" s="317"/>
      <c r="X24" s="317"/>
      <c r="Y24" s="317"/>
      <c r="Z24" s="317"/>
      <c r="AA24" s="328"/>
      <c r="AB24" s="340"/>
      <c r="AC24" s="328"/>
      <c r="AD24" s="328"/>
      <c r="AE24" s="340"/>
      <c r="AF24" s="328"/>
      <c r="AG24" s="328"/>
      <c r="AH24" s="342"/>
      <c r="AI24" s="342"/>
      <c r="AJ24" s="328"/>
      <c r="AK24" s="328"/>
    </row>
    <row r="25" spans="2:37" s="97" customFormat="1" ht="78.599999999999994" customHeight="1" x14ac:dyDescent="0.3">
      <c r="B25" s="316" t="s">
        <v>480</v>
      </c>
      <c r="C25" s="316" t="s">
        <v>481</v>
      </c>
      <c r="D25" s="316" t="s">
        <v>412</v>
      </c>
      <c r="E25" s="316" t="s">
        <v>297</v>
      </c>
      <c r="F25" s="316" t="s">
        <v>481</v>
      </c>
      <c r="G25" s="316" t="s">
        <v>298</v>
      </c>
      <c r="H25" s="316" t="s">
        <v>84</v>
      </c>
      <c r="I25" s="316" t="s">
        <v>84</v>
      </c>
      <c r="J25" s="105" t="s">
        <v>299</v>
      </c>
      <c r="K25" s="105" t="s">
        <v>300</v>
      </c>
      <c r="L25" s="105" t="s">
        <v>239</v>
      </c>
      <c r="M25" s="120">
        <v>1500</v>
      </c>
      <c r="N25" s="316" t="s">
        <v>147</v>
      </c>
      <c r="O25" s="316" t="s">
        <v>122</v>
      </c>
      <c r="P25" s="327" t="s">
        <v>149</v>
      </c>
      <c r="Q25" s="327" t="s">
        <v>91</v>
      </c>
      <c r="R25" s="327" t="s">
        <v>301</v>
      </c>
      <c r="S25" s="327" t="s">
        <v>166</v>
      </c>
      <c r="T25" s="339">
        <v>1676138.18</v>
      </c>
      <c r="U25" s="316" t="s">
        <v>279</v>
      </c>
      <c r="V25" s="339">
        <v>1676138.18</v>
      </c>
      <c r="W25" s="316" t="s">
        <v>279</v>
      </c>
      <c r="X25" s="316" t="s">
        <v>279</v>
      </c>
      <c r="Y25" s="316" t="s">
        <v>279</v>
      </c>
      <c r="Z25" s="316" t="s">
        <v>279</v>
      </c>
      <c r="AA25" s="327" t="s">
        <v>279</v>
      </c>
      <c r="AB25" s="339">
        <v>295789.09999999998</v>
      </c>
      <c r="AC25" s="327" t="s">
        <v>95</v>
      </c>
      <c r="AD25" s="327" t="s">
        <v>279</v>
      </c>
      <c r="AE25" s="339">
        <v>1676138.18</v>
      </c>
      <c r="AF25" s="327" t="s">
        <v>279</v>
      </c>
      <c r="AG25" s="327" t="s">
        <v>279</v>
      </c>
      <c r="AH25" s="341" t="s">
        <v>695</v>
      </c>
      <c r="AI25" s="341" t="s">
        <v>696</v>
      </c>
      <c r="AJ25" s="327"/>
      <c r="AK25" s="327" t="s">
        <v>492</v>
      </c>
    </row>
    <row r="26" spans="2:37" s="97" customFormat="1" ht="63.6" customHeight="1" x14ac:dyDescent="0.3">
      <c r="B26" s="317"/>
      <c r="C26" s="317"/>
      <c r="D26" s="317"/>
      <c r="E26" s="317"/>
      <c r="F26" s="317"/>
      <c r="G26" s="317"/>
      <c r="H26" s="317"/>
      <c r="I26" s="317"/>
      <c r="J26" s="105" t="s">
        <v>304</v>
      </c>
      <c r="K26" s="105" t="s">
        <v>305</v>
      </c>
      <c r="L26" s="105" t="s">
        <v>306</v>
      </c>
      <c r="M26" s="105">
        <v>1.94</v>
      </c>
      <c r="N26" s="317"/>
      <c r="O26" s="317"/>
      <c r="P26" s="328"/>
      <c r="Q26" s="328"/>
      <c r="R26" s="328"/>
      <c r="S26" s="328"/>
      <c r="T26" s="338"/>
      <c r="U26" s="317"/>
      <c r="V26" s="338"/>
      <c r="W26" s="317"/>
      <c r="X26" s="317"/>
      <c r="Y26" s="317"/>
      <c r="Z26" s="317"/>
      <c r="AA26" s="328"/>
      <c r="AB26" s="338"/>
      <c r="AC26" s="328"/>
      <c r="AD26" s="328"/>
      <c r="AE26" s="338"/>
      <c r="AF26" s="328"/>
      <c r="AG26" s="328"/>
      <c r="AH26" s="342"/>
      <c r="AI26" s="342"/>
      <c r="AJ26" s="328"/>
      <c r="AK26" s="328"/>
    </row>
    <row r="27" spans="2:37" s="97" customFormat="1" ht="98.7" customHeight="1" x14ac:dyDescent="0.3">
      <c r="B27" s="316" t="s">
        <v>482</v>
      </c>
      <c r="C27" s="316" t="s">
        <v>483</v>
      </c>
      <c r="D27" s="316" t="s">
        <v>412</v>
      </c>
      <c r="E27" s="316" t="s">
        <v>297</v>
      </c>
      <c r="F27" s="316" t="s">
        <v>483</v>
      </c>
      <c r="G27" s="316" t="s">
        <v>298</v>
      </c>
      <c r="H27" s="316" t="s">
        <v>84</v>
      </c>
      <c r="I27" s="316" t="s">
        <v>84</v>
      </c>
      <c r="J27" s="105" t="s">
        <v>484</v>
      </c>
      <c r="K27" s="105" t="s">
        <v>485</v>
      </c>
      <c r="L27" s="105" t="s">
        <v>486</v>
      </c>
      <c r="M27" s="120">
        <v>120</v>
      </c>
      <c r="N27" s="316" t="s">
        <v>278</v>
      </c>
      <c r="O27" s="316" t="s">
        <v>487</v>
      </c>
      <c r="P27" s="327" t="s">
        <v>149</v>
      </c>
      <c r="Q27" s="327" t="s">
        <v>91</v>
      </c>
      <c r="R27" s="327" t="s">
        <v>301</v>
      </c>
      <c r="S27" s="327" t="s">
        <v>166</v>
      </c>
      <c r="T27" s="337">
        <v>221400</v>
      </c>
      <c r="U27" s="316" t="s">
        <v>279</v>
      </c>
      <c r="V27" s="337">
        <v>221400</v>
      </c>
      <c r="W27" s="316" t="s">
        <v>279</v>
      </c>
      <c r="X27" s="316" t="s">
        <v>279</v>
      </c>
      <c r="Y27" s="316" t="s">
        <v>279</v>
      </c>
      <c r="Z27" s="316" t="s">
        <v>279</v>
      </c>
      <c r="AA27" s="327" t="s">
        <v>279</v>
      </c>
      <c r="AB27" s="337">
        <v>1272600</v>
      </c>
      <c r="AC27" s="327" t="s">
        <v>95</v>
      </c>
      <c r="AD27" s="327" t="s">
        <v>279</v>
      </c>
      <c r="AE27" s="337">
        <v>221400</v>
      </c>
      <c r="AF27" s="327" t="s">
        <v>279</v>
      </c>
      <c r="AG27" s="327" t="s">
        <v>279</v>
      </c>
      <c r="AH27" s="341" t="s">
        <v>404</v>
      </c>
      <c r="AI27" s="341" t="s">
        <v>280</v>
      </c>
      <c r="AJ27" s="343">
        <v>45657</v>
      </c>
      <c r="AK27" s="327" t="s">
        <v>492</v>
      </c>
    </row>
    <row r="28" spans="2:37" s="97" customFormat="1" ht="78.599999999999994" customHeight="1" x14ac:dyDescent="0.3">
      <c r="B28" s="346"/>
      <c r="C28" s="346"/>
      <c r="D28" s="346"/>
      <c r="E28" s="346"/>
      <c r="F28" s="346"/>
      <c r="G28" s="346"/>
      <c r="H28" s="346"/>
      <c r="I28" s="346"/>
      <c r="J28" s="105" t="s">
        <v>488</v>
      </c>
      <c r="K28" s="105" t="s">
        <v>489</v>
      </c>
      <c r="L28" s="105" t="s">
        <v>146</v>
      </c>
      <c r="M28" s="120">
        <v>3</v>
      </c>
      <c r="N28" s="346"/>
      <c r="O28" s="346"/>
      <c r="P28" s="347"/>
      <c r="Q28" s="347"/>
      <c r="R28" s="347"/>
      <c r="S28" s="347"/>
      <c r="T28" s="348"/>
      <c r="U28" s="346"/>
      <c r="V28" s="348"/>
      <c r="W28" s="346"/>
      <c r="X28" s="346"/>
      <c r="Y28" s="346"/>
      <c r="Z28" s="346"/>
      <c r="AA28" s="347"/>
      <c r="AB28" s="348"/>
      <c r="AC28" s="347"/>
      <c r="AD28" s="347"/>
      <c r="AE28" s="348"/>
      <c r="AF28" s="347"/>
      <c r="AG28" s="347"/>
      <c r="AH28" s="349"/>
      <c r="AI28" s="349"/>
      <c r="AJ28" s="347"/>
      <c r="AK28" s="347"/>
    </row>
    <row r="29" spans="2:37" s="97" customFormat="1" ht="90" customHeight="1" x14ac:dyDescent="0.3">
      <c r="B29" s="317"/>
      <c r="C29" s="317"/>
      <c r="D29" s="317"/>
      <c r="E29" s="317"/>
      <c r="F29" s="317"/>
      <c r="G29" s="317"/>
      <c r="H29" s="317"/>
      <c r="I29" s="317"/>
      <c r="J29" s="105" t="s">
        <v>490</v>
      </c>
      <c r="K29" s="105" t="s">
        <v>491</v>
      </c>
      <c r="L29" s="105" t="s">
        <v>239</v>
      </c>
      <c r="M29" s="120">
        <v>100000</v>
      </c>
      <c r="N29" s="317"/>
      <c r="O29" s="317"/>
      <c r="P29" s="328"/>
      <c r="Q29" s="328"/>
      <c r="R29" s="328"/>
      <c r="S29" s="328"/>
      <c r="T29" s="338"/>
      <c r="U29" s="317"/>
      <c r="V29" s="338"/>
      <c r="W29" s="317"/>
      <c r="X29" s="317"/>
      <c r="Y29" s="317"/>
      <c r="Z29" s="317"/>
      <c r="AA29" s="328"/>
      <c r="AB29" s="338"/>
      <c r="AC29" s="328"/>
      <c r="AD29" s="328"/>
      <c r="AE29" s="338"/>
      <c r="AF29" s="328"/>
      <c r="AG29" s="328"/>
      <c r="AH29" s="342"/>
      <c r="AI29" s="342"/>
      <c r="AJ29" s="328"/>
      <c r="AK29" s="328"/>
    </row>
    <row r="30" spans="2:37" s="97" customFormat="1" ht="85.95" customHeight="1" x14ac:dyDescent="0.3">
      <c r="B30" s="316" t="s">
        <v>718</v>
      </c>
      <c r="C30" s="316" t="s">
        <v>308</v>
      </c>
      <c r="D30" s="316" t="s">
        <v>412</v>
      </c>
      <c r="E30" s="316" t="s">
        <v>297</v>
      </c>
      <c r="F30" s="316" t="s">
        <v>308</v>
      </c>
      <c r="G30" s="316" t="s">
        <v>298</v>
      </c>
      <c r="H30" s="316" t="s">
        <v>84</v>
      </c>
      <c r="I30" s="316" t="s">
        <v>84</v>
      </c>
      <c r="J30" s="105" t="s">
        <v>299</v>
      </c>
      <c r="K30" s="105" t="s">
        <v>300</v>
      </c>
      <c r="L30" s="105" t="s">
        <v>239</v>
      </c>
      <c r="M30" s="168">
        <v>18586</v>
      </c>
      <c r="N30" s="316" t="s">
        <v>147</v>
      </c>
      <c r="O30" s="316" t="s">
        <v>137</v>
      </c>
      <c r="P30" s="327" t="s">
        <v>149</v>
      </c>
      <c r="Q30" s="327" t="s">
        <v>91</v>
      </c>
      <c r="R30" s="327" t="s">
        <v>301</v>
      </c>
      <c r="S30" s="327" t="s">
        <v>166</v>
      </c>
      <c r="T30" s="339">
        <v>9306778.9199999999</v>
      </c>
      <c r="U30" s="316" t="s">
        <v>279</v>
      </c>
      <c r="V30" s="339">
        <v>9306778.9199999999</v>
      </c>
      <c r="W30" s="316" t="s">
        <v>279</v>
      </c>
      <c r="X30" s="316" t="s">
        <v>279</v>
      </c>
      <c r="Y30" s="316" t="s">
        <v>279</v>
      </c>
      <c r="Z30" s="316" t="s">
        <v>279</v>
      </c>
      <c r="AA30" s="327" t="s">
        <v>279</v>
      </c>
      <c r="AB30" s="339">
        <v>1642372.76</v>
      </c>
      <c r="AC30" s="327" t="s">
        <v>95</v>
      </c>
      <c r="AD30" s="327" t="s">
        <v>279</v>
      </c>
      <c r="AE30" s="339">
        <v>9306778.9199999999</v>
      </c>
      <c r="AF30" s="327" t="s">
        <v>279</v>
      </c>
      <c r="AG30" s="327" t="s">
        <v>279</v>
      </c>
      <c r="AH30" s="344" t="s">
        <v>411</v>
      </c>
      <c r="AI30" s="344" t="s">
        <v>719</v>
      </c>
      <c r="AJ30" s="343">
        <v>45961</v>
      </c>
      <c r="AK30" s="327" t="s">
        <v>492</v>
      </c>
    </row>
    <row r="31" spans="2:37" s="97" customFormat="1" ht="60" x14ac:dyDescent="0.3">
      <c r="B31" s="317"/>
      <c r="C31" s="317"/>
      <c r="D31" s="317"/>
      <c r="E31" s="317"/>
      <c r="F31" s="317"/>
      <c r="G31" s="317"/>
      <c r="H31" s="317"/>
      <c r="I31" s="317"/>
      <c r="J31" s="105" t="s">
        <v>304</v>
      </c>
      <c r="K31" s="105" t="s">
        <v>305</v>
      </c>
      <c r="L31" s="105" t="s">
        <v>306</v>
      </c>
      <c r="M31" s="169">
        <v>8</v>
      </c>
      <c r="N31" s="317"/>
      <c r="O31" s="317"/>
      <c r="P31" s="328"/>
      <c r="Q31" s="328"/>
      <c r="R31" s="328"/>
      <c r="S31" s="328"/>
      <c r="T31" s="340"/>
      <c r="U31" s="317"/>
      <c r="V31" s="340"/>
      <c r="W31" s="317"/>
      <c r="X31" s="317"/>
      <c r="Y31" s="317"/>
      <c r="Z31" s="317"/>
      <c r="AA31" s="328"/>
      <c r="AB31" s="340"/>
      <c r="AC31" s="328"/>
      <c r="AD31" s="328"/>
      <c r="AE31" s="340"/>
      <c r="AF31" s="328"/>
      <c r="AG31" s="328"/>
      <c r="AH31" s="345"/>
      <c r="AI31" s="345"/>
      <c r="AJ31" s="328"/>
      <c r="AK31" s="328"/>
    </row>
    <row r="33" spans="2:2" x14ac:dyDescent="0.3">
      <c r="B33" s="108" t="s">
        <v>23</v>
      </c>
    </row>
    <row r="34" spans="2:2" x14ac:dyDescent="0.3">
      <c r="B34" s="109" t="s">
        <v>73</v>
      </c>
    </row>
    <row r="35" spans="2:2" x14ac:dyDescent="0.3">
      <c r="B35" s="109" t="s">
        <v>74</v>
      </c>
    </row>
  </sheetData>
  <mergeCells count="353">
    <mergeCell ref="AJ30:AJ31"/>
    <mergeCell ref="AK30:AK31"/>
    <mergeCell ref="AD30:AD31"/>
    <mergeCell ref="AE30:AE31"/>
    <mergeCell ref="AF30:AF31"/>
    <mergeCell ref="AG30:AG31"/>
    <mergeCell ref="AH30:AH31"/>
    <mergeCell ref="AI30:AI31"/>
    <mergeCell ref="X30:X31"/>
    <mergeCell ref="Y30:Y31"/>
    <mergeCell ref="Z30:Z31"/>
    <mergeCell ref="AA30:AA31"/>
    <mergeCell ref="AB30:AB31"/>
    <mergeCell ref="AC30:AC31"/>
    <mergeCell ref="U30:U31"/>
    <mergeCell ref="V30:V31"/>
    <mergeCell ref="W30:W31"/>
    <mergeCell ref="H30:H31"/>
    <mergeCell ref="I30:I31"/>
    <mergeCell ref="N30:N31"/>
    <mergeCell ref="O30:O31"/>
    <mergeCell ref="P30:P31"/>
    <mergeCell ref="Q30:Q31"/>
    <mergeCell ref="B30:B31"/>
    <mergeCell ref="C30:C31"/>
    <mergeCell ref="D30:D31"/>
    <mergeCell ref="E30:E31"/>
    <mergeCell ref="F30:F31"/>
    <mergeCell ref="G30:G31"/>
    <mergeCell ref="AF27:AF29"/>
    <mergeCell ref="AG27:AG29"/>
    <mergeCell ref="AH27:AH29"/>
    <mergeCell ref="T27:T29"/>
    <mergeCell ref="U27:U29"/>
    <mergeCell ref="V27:V29"/>
    <mergeCell ref="W27:W29"/>
    <mergeCell ref="X27:X29"/>
    <mergeCell ref="Y27:Y29"/>
    <mergeCell ref="N27:N29"/>
    <mergeCell ref="O27:O29"/>
    <mergeCell ref="P27:P29"/>
    <mergeCell ref="Q27:Q29"/>
    <mergeCell ref="R27:R29"/>
    <mergeCell ref="S27:S29"/>
    <mergeCell ref="R30:R31"/>
    <mergeCell ref="S30:S31"/>
    <mergeCell ref="T30:T31"/>
    <mergeCell ref="AI27:AI29"/>
    <mergeCell ref="AJ27:AJ29"/>
    <mergeCell ref="AK27:AK29"/>
    <mergeCell ref="Z27:Z29"/>
    <mergeCell ref="AA27:AA29"/>
    <mergeCell ref="AB27:AB29"/>
    <mergeCell ref="AC27:AC29"/>
    <mergeCell ref="AD27:AD29"/>
    <mergeCell ref="AE27:AE29"/>
    <mergeCell ref="B27:B29"/>
    <mergeCell ref="C27:C29"/>
    <mergeCell ref="D27:D29"/>
    <mergeCell ref="E27:E29"/>
    <mergeCell ref="F27:F29"/>
    <mergeCell ref="G27:G29"/>
    <mergeCell ref="H27:H29"/>
    <mergeCell ref="I27:I29"/>
    <mergeCell ref="AD25:AD26"/>
    <mergeCell ref="X25:X26"/>
    <mergeCell ref="Y25:Y26"/>
    <mergeCell ref="Z25:Z26"/>
    <mergeCell ref="AA25:AA26"/>
    <mergeCell ref="AB25:AB26"/>
    <mergeCell ref="AC25:AC26"/>
    <mergeCell ref="R25:R26"/>
    <mergeCell ref="S25:S26"/>
    <mergeCell ref="W25:W26"/>
    <mergeCell ref="H25:H26"/>
    <mergeCell ref="I25:I26"/>
    <mergeCell ref="N25:N26"/>
    <mergeCell ref="O25:O26"/>
    <mergeCell ref="P25:P26"/>
    <mergeCell ref="Q25:Q26"/>
    <mergeCell ref="AJ25:AJ26"/>
    <mergeCell ref="AK25:AK26"/>
    <mergeCell ref="AE25:AE26"/>
    <mergeCell ref="AF25:AF26"/>
    <mergeCell ref="AG25:AG26"/>
    <mergeCell ref="AH25:AH26"/>
    <mergeCell ref="AI25:AI26"/>
    <mergeCell ref="B25:B26"/>
    <mergeCell ref="C25:C26"/>
    <mergeCell ref="D25:D26"/>
    <mergeCell ref="E25:E26"/>
    <mergeCell ref="F25:F26"/>
    <mergeCell ref="G25:G26"/>
    <mergeCell ref="AF23:AF24"/>
    <mergeCell ref="AG23:AG24"/>
    <mergeCell ref="AH23:AH24"/>
    <mergeCell ref="T23:T24"/>
    <mergeCell ref="U23:U24"/>
    <mergeCell ref="V23:V24"/>
    <mergeCell ref="W23:W24"/>
    <mergeCell ref="X23:X24"/>
    <mergeCell ref="Y23:Y24"/>
    <mergeCell ref="N23:N24"/>
    <mergeCell ref="O23:O24"/>
    <mergeCell ref="P23:P24"/>
    <mergeCell ref="Q23:Q24"/>
    <mergeCell ref="R23:R24"/>
    <mergeCell ref="S23:S24"/>
    <mergeCell ref="T25:T26"/>
    <mergeCell ref="U25:U26"/>
    <mergeCell ref="V25:V26"/>
    <mergeCell ref="AI23:AI24"/>
    <mergeCell ref="AJ23:AJ24"/>
    <mergeCell ref="AK23:AK24"/>
    <mergeCell ref="Z23:Z24"/>
    <mergeCell ref="AA23:AA24"/>
    <mergeCell ref="AB23:AB24"/>
    <mergeCell ref="AC23:AC24"/>
    <mergeCell ref="AD23:AD24"/>
    <mergeCell ref="AE23:AE24"/>
    <mergeCell ref="AJ20:AJ22"/>
    <mergeCell ref="AK20:AK22"/>
    <mergeCell ref="B23:B24"/>
    <mergeCell ref="C23:C24"/>
    <mergeCell ref="D23:D24"/>
    <mergeCell ref="E23:E24"/>
    <mergeCell ref="F23:F24"/>
    <mergeCell ref="G23:G24"/>
    <mergeCell ref="H23:H24"/>
    <mergeCell ref="I23:I24"/>
    <mergeCell ref="AD20:AD22"/>
    <mergeCell ref="AE20:AE22"/>
    <mergeCell ref="AF20:AF22"/>
    <mergeCell ref="AG20:AG22"/>
    <mergeCell ref="AH20:AH22"/>
    <mergeCell ref="AI20:AI22"/>
    <mergeCell ref="X20:X22"/>
    <mergeCell ref="Y20:Y22"/>
    <mergeCell ref="Z20:Z22"/>
    <mergeCell ref="AA20:AA22"/>
    <mergeCell ref="AB20:AB22"/>
    <mergeCell ref="AC20:AC22"/>
    <mergeCell ref="R20:R22"/>
    <mergeCell ref="S20:S22"/>
    <mergeCell ref="T20:T22"/>
    <mergeCell ref="U20:U22"/>
    <mergeCell ref="V20:V22"/>
    <mergeCell ref="W20:W22"/>
    <mergeCell ref="H20:H22"/>
    <mergeCell ref="I20:I22"/>
    <mergeCell ref="N20:N22"/>
    <mergeCell ref="O20:O22"/>
    <mergeCell ref="P20:P22"/>
    <mergeCell ref="Q20:Q22"/>
    <mergeCell ref="B20:B22"/>
    <mergeCell ref="C20:C22"/>
    <mergeCell ref="D20:D22"/>
    <mergeCell ref="E20:E22"/>
    <mergeCell ref="F20:F22"/>
    <mergeCell ref="G20:G22"/>
    <mergeCell ref="AK14:AK19"/>
    <mergeCell ref="F16:F17"/>
    <mergeCell ref="H16:H17"/>
    <mergeCell ref="I16:I17"/>
    <mergeCell ref="F18:F19"/>
    <mergeCell ref="H18:H19"/>
    <mergeCell ref="I18:I19"/>
    <mergeCell ref="AE14:AE19"/>
    <mergeCell ref="AF14:AF19"/>
    <mergeCell ref="AG14:AG19"/>
    <mergeCell ref="AH14:AH19"/>
    <mergeCell ref="AI14:AI19"/>
    <mergeCell ref="AJ14:AJ19"/>
    <mergeCell ref="Y14:Y19"/>
    <mergeCell ref="Z14:Z19"/>
    <mergeCell ref="AA14:AA19"/>
    <mergeCell ref="AB14:AB19"/>
    <mergeCell ref="AC14:AC19"/>
    <mergeCell ref="T14:T19"/>
    <mergeCell ref="U14:U19"/>
    <mergeCell ref="V14:V19"/>
    <mergeCell ref="W14:W19"/>
    <mergeCell ref="X14:X19"/>
    <mergeCell ref="I14:I15"/>
    <mergeCell ref="N14:N19"/>
    <mergeCell ref="O14:O19"/>
    <mergeCell ref="P14:P19"/>
    <mergeCell ref="Q14:Q19"/>
    <mergeCell ref="R14:R19"/>
    <mergeCell ref="AK12:AK13"/>
    <mergeCell ref="B14:B19"/>
    <mergeCell ref="C14:C19"/>
    <mergeCell ref="D14:D19"/>
    <mergeCell ref="E14:E19"/>
    <mergeCell ref="F14:F15"/>
    <mergeCell ref="G14:G19"/>
    <mergeCell ref="H14:H15"/>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AD14:AD19"/>
    <mergeCell ref="S14:S19"/>
    <mergeCell ref="V12:V13"/>
    <mergeCell ref="G12:G13"/>
    <mergeCell ref="H12:H13"/>
    <mergeCell ref="I12:I13"/>
    <mergeCell ref="N12:N13"/>
    <mergeCell ref="O12:O13"/>
    <mergeCell ref="P12:P13"/>
    <mergeCell ref="AI12:AI13"/>
    <mergeCell ref="AJ12:AJ13"/>
    <mergeCell ref="AJ10:AJ11"/>
    <mergeCell ref="AK10:AK11"/>
    <mergeCell ref="B12:B13"/>
    <mergeCell ref="C12:C13"/>
    <mergeCell ref="D12:D13"/>
    <mergeCell ref="E12:E13"/>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S12:S13"/>
    <mergeCell ref="T12:T13"/>
    <mergeCell ref="U12:U13"/>
    <mergeCell ref="T10:T11"/>
    <mergeCell ref="AK8:AK9"/>
    <mergeCell ref="B10:B11"/>
    <mergeCell ref="C10:C11"/>
    <mergeCell ref="D10:D11"/>
    <mergeCell ref="E10:E11"/>
    <mergeCell ref="F10:F11"/>
    <mergeCell ref="G10:G11"/>
    <mergeCell ref="H10:H11"/>
    <mergeCell ref="I10:I11"/>
    <mergeCell ref="N10:N11"/>
    <mergeCell ref="AE8:AE9"/>
    <mergeCell ref="AF8:AF9"/>
    <mergeCell ref="AG8:AG9"/>
    <mergeCell ref="AH8:AH9"/>
    <mergeCell ref="AI8:AI9"/>
    <mergeCell ref="AJ8:AJ9"/>
    <mergeCell ref="Y8:Y9"/>
    <mergeCell ref="Z8:Z9"/>
    <mergeCell ref="AA8:AA9"/>
    <mergeCell ref="AB8:AB9"/>
    <mergeCell ref="AG10:AG11"/>
    <mergeCell ref="AH10:AH11"/>
    <mergeCell ref="AI10:AI11"/>
    <mergeCell ref="I8:I9"/>
    <mergeCell ref="N8:N9"/>
    <mergeCell ref="O8:O9"/>
    <mergeCell ref="P8:P9"/>
    <mergeCell ref="Q8:Q9"/>
    <mergeCell ref="R8:R9"/>
    <mergeCell ref="Q10:Q11"/>
    <mergeCell ref="R10:R11"/>
    <mergeCell ref="S10:S11"/>
    <mergeCell ref="Z6:Z7"/>
    <mergeCell ref="AA6:AA7"/>
    <mergeCell ref="AB6:AB7"/>
    <mergeCell ref="Q6:Q7"/>
    <mergeCell ref="R6:R7"/>
    <mergeCell ref="AC8:AC9"/>
    <mergeCell ref="AD8:AD9"/>
    <mergeCell ref="S8:S9"/>
    <mergeCell ref="T8:T9"/>
    <mergeCell ref="U8:U9"/>
    <mergeCell ref="V8:V9"/>
    <mergeCell ref="W8:W9"/>
    <mergeCell ref="X8:X9"/>
    <mergeCell ref="H6:H7"/>
    <mergeCell ref="I6:I7"/>
    <mergeCell ref="N6:N7"/>
    <mergeCell ref="O6:O7"/>
    <mergeCell ref="P6:P7"/>
    <mergeCell ref="AI6:AI7"/>
    <mergeCell ref="AJ6:AJ7"/>
    <mergeCell ref="AK6:AK7"/>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A0D37321-5DE0-4CFF-9C0C-4BD26FA6AEC0}">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31259-85F4-4EB3-8169-36EC7E7A15C4}">
  <dimension ref="A1:AJ57"/>
  <sheetViews>
    <sheetView topLeftCell="Q38" zoomScale="80" zoomScaleNormal="80" workbookViewId="0">
      <selection activeCell="Z43" sqref="Z43:Z45"/>
    </sheetView>
  </sheetViews>
  <sheetFormatPr defaultRowHeight="14.4" x14ac:dyDescent="0.3"/>
  <cols>
    <col min="1" max="1" width="5" customWidth="1"/>
    <col min="2" max="2" width="9.5546875" customWidth="1"/>
    <col min="3" max="3" width="15.44140625" customWidth="1"/>
    <col min="4" max="4" width="12.6640625" customWidth="1"/>
    <col min="5" max="5" width="13.5546875" customWidth="1"/>
    <col min="6" max="6" width="24.5546875" customWidth="1"/>
    <col min="7" max="7" width="25.5546875" customWidth="1"/>
    <col min="8" max="8" width="10.33203125" customWidth="1"/>
    <col min="9" max="9" width="10.5546875" customWidth="1"/>
    <col min="10" max="10" width="20.44140625" customWidth="1"/>
    <col min="11" max="11" width="10.5546875" customWidth="1"/>
    <col min="12" max="12" width="11.44140625" customWidth="1"/>
    <col min="13" max="14" width="10.5546875" customWidth="1"/>
    <col min="15" max="16" width="15.5546875" customWidth="1"/>
    <col min="17" max="17" width="18.5546875" customWidth="1"/>
    <col min="18" max="18" width="15.5546875" customWidth="1"/>
    <col min="19" max="21" width="14" customWidth="1"/>
    <col min="22" max="22" width="14.5546875" customWidth="1"/>
    <col min="23" max="23" width="11.44140625" customWidth="1"/>
    <col min="24" max="24" width="10" customWidth="1"/>
    <col min="25" max="25" width="11.5546875" customWidth="1"/>
    <col min="26" max="27" width="12.44140625" customWidth="1"/>
    <col min="28" max="28" width="14.5546875" customWidth="1"/>
    <col min="29" max="29" width="13.5546875" customWidth="1"/>
    <col min="30" max="30" width="12.44140625" customWidth="1"/>
    <col min="31" max="31" width="11.44140625" customWidth="1"/>
    <col min="32" max="32" width="14.5546875" customWidth="1"/>
    <col min="33" max="33" width="11.44140625" customWidth="1"/>
    <col min="34" max="34" width="20" customWidth="1"/>
    <col min="35" max="35" width="19.44140625" customWidth="1"/>
    <col min="36" max="36" width="10.44140625" customWidth="1"/>
  </cols>
  <sheetData>
    <row r="1" spans="1:36" x14ac:dyDescent="0.3">
      <c r="A1" s="1"/>
      <c r="B1" s="298" t="s">
        <v>40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3">
      <c r="A3" s="1"/>
      <c r="B3" s="419" t="s">
        <v>0</v>
      </c>
      <c r="C3" s="419" t="s">
        <v>1</v>
      </c>
      <c r="D3" s="419" t="s">
        <v>28</v>
      </c>
      <c r="E3" s="419" t="s">
        <v>29</v>
      </c>
      <c r="F3" s="419" t="s">
        <v>30</v>
      </c>
      <c r="G3" s="419" t="s">
        <v>3</v>
      </c>
      <c r="H3" s="419" t="s">
        <v>4</v>
      </c>
      <c r="I3" s="419" t="s">
        <v>5</v>
      </c>
      <c r="J3" s="420" t="s">
        <v>6</v>
      </c>
      <c r="K3" s="420"/>
      <c r="L3" s="420"/>
      <c r="M3" s="420"/>
      <c r="N3" s="417" t="s">
        <v>47</v>
      </c>
      <c r="O3" s="419" t="s">
        <v>31</v>
      </c>
      <c r="P3" s="426" t="s">
        <v>42</v>
      </c>
      <c r="Q3" s="426" t="s">
        <v>32</v>
      </c>
      <c r="R3" s="426" t="s">
        <v>37</v>
      </c>
      <c r="S3" s="426" t="s">
        <v>33</v>
      </c>
      <c r="T3" s="419" t="s">
        <v>55</v>
      </c>
      <c r="U3" s="419" t="s">
        <v>57</v>
      </c>
      <c r="V3" s="420" t="s">
        <v>59</v>
      </c>
      <c r="W3" s="420"/>
      <c r="X3" s="420"/>
      <c r="Y3" s="420"/>
      <c r="Z3" s="420"/>
      <c r="AA3" s="420"/>
      <c r="AB3" s="419" t="s">
        <v>69</v>
      </c>
      <c r="AC3" s="421" t="s">
        <v>75</v>
      </c>
      <c r="AD3" s="423" t="s">
        <v>77</v>
      </c>
      <c r="AE3" s="424"/>
      <c r="AF3" s="425"/>
      <c r="AG3" s="417" t="s">
        <v>27</v>
      </c>
      <c r="AH3" s="417" t="s">
        <v>36</v>
      </c>
      <c r="AI3" s="419" t="s">
        <v>34</v>
      </c>
      <c r="AJ3" s="417" t="s">
        <v>35</v>
      </c>
    </row>
    <row r="4" spans="1:36" ht="169.35" customHeight="1" x14ac:dyDescent="0.3">
      <c r="A4" s="1"/>
      <c r="B4" s="419"/>
      <c r="C4" s="419"/>
      <c r="D4" s="419"/>
      <c r="E4" s="419"/>
      <c r="F4" s="419"/>
      <c r="G4" s="419"/>
      <c r="H4" s="419"/>
      <c r="I4" s="419"/>
      <c r="J4" s="3" t="s">
        <v>7</v>
      </c>
      <c r="K4" s="3" t="s">
        <v>8</v>
      </c>
      <c r="L4" s="3" t="s">
        <v>9</v>
      </c>
      <c r="M4" s="11" t="s">
        <v>10</v>
      </c>
      <c r="N4" s="418"/>
      <c r="O4" s="419"/>
      <c r="P4" s="426"/>
      <c r="Q4" s="426"/>
      <c r="R4" s="426"/>
      <c r="S4" s="426"/>
      <c r="T4" s="419"/>
      <c r="U4" s="419"/>
      <c r="V4" s="3" t="s">
        <v>61</v>
      </c>
      <c r="W4" s="3" t="s">
        <v>62</v>
      </c>
      <c r="X4" s="3" t="s">
        <v>15</v>
      </c>
      <c r="Y4" s="3" t="s">
        <v>63</v>
      </c>
      <c r="Z4" s="3" t="s">
        <v>60</v>
      </c>
      <c r="AA4" s="3" t="s">
        <v>25</v>
      </c>
      <c r="AB4" s="419"/>
      <c r="AC4" s="422"/>
      <c r="AD4" s="3" t="s">
        <v>16</v>
      </c>
      <c r="AE4" s="3" t="s">
        <v>17</v>
      </c>
      <c r="AF4" s="3" t="s">
        <v>26</v>
      </c>
      <c r="AG4" s="418"/>
      <c r="AH4" s="418"/>
      <c r="AI4" s="419"/>
      <c r="AJ4" s="418"/>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21" customFormat="1" ht="41.7" customHeight="1" x14ac:dyDescent="0.3">
      <c r="A6" s="20"/>
      <c r="B6" s="372" t="s">
        <v>158</v>
      </c>
      <c r="C6" s="372" t="s">
        <v>159</v>
      </c>
      <c r="D6" s="372" t="s">
        <v>225</v>
      </c>
      <c r="E6" s="372" t="s">
        <v>162</v>
      </c>
      <c r="F6" s="372" t="s">
        <v>159</v>
      </c>
      <c r="G6" s="372" t="s">
        <v>163</v>
      </c>
      <c r="H6" s="372" t="s">
        <v>84</v>
      </c>
      <c r="I6" s="372" t="s">
        <v>84</v>
      </c>
      <c r="J6" s="22" t="s">
        <v>172</v>
      </c>
      <c r="K6" s="22" t="s">
        <v>167</v>
      </c>
      <c r="L6" s="22" t="s">
        <v>170</v>
      </c>
      <c r="M6" s="22">
        <v>1</v>
      </c>
      <c r="N6" s="372" t="s">
        <v>147</v>
      </c>
      <c r="O6" s="372" t="s">
        <v>137</v>
      </c>
      <c r="P6" s="363" t="s">
        <v>165</v>
      </c>
      <c r="Q6" s="363" t="s">
        <v>91</v>
      </c>
      <c r="R6" s="363" t="s">
        <v>92</v>
      </c>
      <c r="S6" s="363" t="s">
        <v>166</v>
      </c>
      <c r="T6" s="369">
        <v>200000</v>
      </c>
      <c r="U6" s="369">
        <v>200000</v>
      </c>
      <c r="V6" s="369">
        <v>200000</v>
      </c>
      <c r="W6" s="372"/>
      <c r="X6" s="372"/>
      <c r="Y6" s="372"/>
      <c r="Z6" s="372"/>
      <c r="AA6" s="368"/>
      <c r="AB6" s="369">
        <v>35295</v>
      </c>
      <c r="AC6" s="363" t="s">
        <v>175</v>
      </c>
      <c r="AD6" s="363"/>
      <c r="AE6" s="363"/>
      <c r="AF6" s="371">
        <v>200000</v>
      </c>
      <c r="AG6" s="363"/>
      <c r="AH6" s="365" t="s">
        <v>217</v>
      </c>
      <c r="AI6" s="365" t="s">
        <v>218</v>
      </c>
      <c r="AJ6" s="416" t="s">
        <v>685</v>
      </c>
    </row>
    <row r="7" spans="1:36" s="21" customFormat="1" ht="42" customHeight="1" x14ac:dyDescent="0.3">
      <c r="A7" s="20"/>
      <c r="B7" s="364"/>
      <c r="C7" s="364"/>
      <c r="D7" s="364"/>
      <c r="E7" s="364"/>
      <c r="F7" s="364"/>
      <c r="G7" s="364"/>
      <c r="H7" s="364"/>
      <c r="I7" s="364"/>
      <c r="J7" s="22" t="s">
        <v>169</v>
      </c>
      <c r="K7" s="22" t="s">
        <v>168</v>
      </c>
      <c r="L7" s="22" t="s">
        <v>171</v>
      </c>
      <c r="M7" s="22">
        <v>1</v>
      </c>
      <c r="N7" s="364"/>
      <c r="O7" s="364"/>
      <c r="P7" s="364"/>
      <c r="Q7" s="364"/>
      <c r="R7" s="364"/>
      <c r="S7" s="364"/>
      <c r="T7" s="370"/>
      <c r="U7" s="370"/>
      <c r="V7" s="370"/>
      <c r="W7" s="364"/>
      <c r="X7" s="364"/>
      <c r="Y7" s="364"/>
      <c r="Z7" s="364"/>
      <c r="AA7" s="364"/>
      <c r="AB7" s="370"/>
      <c r="AC7" s="364"/>
      <c r="AD7" s="364"/>
      <c r="AE7" s="364"/>
      <c r="AF7" s="370"/>
      <c r="AG7" s="364"/>
      <c r="AH7" s="366"/>
      <c r="AI7" s="366"/>
      <c r="AJ7" s="364"/>
    </row>
    <row r="8" spans="1:36" s="21" customFormat="1" ht="38.700000000000003" customHeight="1" x14ac:dyDescent="0.3">
      <c r="A8" s="20"/>
      <c r="B8" s="372" t="s">
        <v>160</v>
      </c>
      <c r="C8" s="372" t="s">
        <v>161</v>
      </c>
      <c r="D8" s="372" t="s">
        <v>225</v>
      </c>
      <c r="E8" s="372" t="s">
        <v>162</v>
      </c>
      <c r="F8" s="372" t="s">
        <v>161</v>
      </c>
      <c r="G8" s="372" t="s">
        <v>164</v>
      </c>
      <c r="H8" s="372" t="s">
        <v>84</v>
      </c>
      <c r="I8" s="372" t="s">
        <v>84</v>
      </c>
      <c r="J8" s="22" t="s">
        <v>172</v>
      </c>
      <c r="K8" s="22" t="s">
        <v>167</v>
      </c>
      <c r="L8" s="22" t="s">
        <v>170</v>
      </c>
      <c r="M8" s="22">
        <v>1</v>
      </c>
      <c r="N8" s="372" t="s">
        <v>147</v>
      </c>
      <c r="O8" s="372" t="s">
        <v>174</v>
      </c>
      <c r="P8" s="363" t="s">
        <v>165</v>
      </c>
      <c r="Q8" s="363" t="s">
        <v>91</v>
      </c>
      <c r="R8" s="363" t="s">
        <v>92</v>
      </c>
      <c r="S8" s="363" t="s">
        <v>166</v>
      </c>
      <c r="T8" s="369">
        <v>57247.96</v>
      </c>
      <c r="U8" s="369">
        <v>57247.96</v>
      </c>
      <c r="V8" s="369">
        <v>57247.96</v>
      </c>
      <c r="W8" s="372"/>
      <c r="X8" s="372"/>
      <c r="Y8" s="372"/>
      <c r="Z8" s="372"/>
      <c r="AA8" s="368"/>
      <c r="AB8" s="369">
        <v>10102.59</v>
      </c>
      <c r="AC8" s="363" t="s">
        <v>175</v>
      </c>
      <c r="AD8" s="363"/>
      <c r="AE8" s="363"/>
      <c r="AF8" s="371">
        <v>57247.96</v>
      </c>
      <c r="AG8" s="363"/>
      <c r="AH8" s="372" t="s">
        <v>226</v>
      </c>
      <c r="AI8" s="372" t="s">
        <v>227</v>
      </c>
      <c r="AJ8" s="416">
        <v>45322</v>
      </c>
    </row>
    <row r="9" spans="1:36" ht="48" customHeight="1" x14ac:dyDescent="0.3">
      <c r="A9" s="1"/>
      <c r="B9" s="414"/>
      <c r="C9" s="414"/>
      <c r="D9" s="414"/>
      <c r="E9" s="414"/>
      <c r="F9" s="414"/>
      <c r="G9" s="414"/>
      <c r="H9" s="414"/>
      <c r="I9" s="414"/>
      <c r="J9" s="22" t="s">
        <v>173</v>
      </c>
      <c r="K9" s="19" t="s">
        <v>168</v>
      </c>
      <c r="L9" s="22" t="s">
        <v>171</v>
      </c>
      <c r="M9" s="22">
        <v>1</v>
      </c>
      <c r="N9" s="414"/>
      <c r="O9" s="414"/>
      <c r="P9" s="364"/>
      <c r="Q9" s="364"/>
      <c r="R9" s="414"/>
      <c r="S9" s="414"/>
      <c r="T9" s="415"/>
      <c r="U9" s="415"/>
      <c r="V9" s="415"/>
      <c r="W9" s="414"/>
      <c r="X9" s="414"/>
      <c r="Y9" s="414"/>
      <c r="Z9" s="414"/>
      <c r="AA9" s="414"/>
      <c r="AB9" s="415"/>
      <c r="AC9" s="364"/>
      <c r="AD9" s="414"/>
      <c r="AE9" s="414"/>
      <c r="AF9" s="415"/>
      <c r="AG9" s="414"/>
      <c r="AH9" s="364"/>
      <c r="AI9" s="364"/>
      <c r="AJ9" s="414"/>
    </row>
    <row r="10" spans="1:36" ht="48" x14ac:dyDescent="0.3">
      <c r="B10" s="390" t="s">
        <v>260</v>
      </c>
      <c r="C10" s="400" t="s">
        <v>257</v>
      </c>
      <c r="D10" s="400" t="s">
        <v>259</v>
      </c>
      <c r="E10" s="400" t="s">
        <v>258</v>
      </c>
      <c r="F10" s="400" t="s">
        <v>257</v>
      </c>
      <c r="G10" s="400" t="s">
        <v>261</v>
      </c>
      <c r="H10" s="400" t="s">
        <v>84</v>
      </c>
      <c r="I10" s="400" t="s">
        <v>84</v>
      </c>
      <c r="J10" s="102" t="s">
        <v>262</v>
      </c>
      <c r="K10" s="102" t="s">
        <v>263</v>
      </c>
      <c r="L10" s="102" t="s">
        <v>264</v>
      </c>
      <c r="M10" s="102">
        <v>2.54</v>
      </c>
      <c r="N10" s="400" t="s">
        <v>278</v>
      </c>
      <c r="O10" s="400" t="s">
        <v>277</v>
      </c>
      <c r="P10" s="390" t="s">
        <v>165</v>
      </c>
      <c r="Q10" s="390" t="s">
        <v>91</v>
      </c>
      <c r="R10" s="390" t="s">
        <v>92</v>
      </c>
      <c r="S10" s="390" t="s">
        <v>166</v>
      </c>
      <c r="T10" s="394">
        <f>U10+U16</f>
        <v>12827181</v>
      </c>
      <c r="U10" s="394">
        <v>6240000</v>
      </c>
      <c r="V10" s="394">
        <v>6240000</v>
      </c>
      <c r="W10" s="394" t="s">
        <v>279</v>
      </c>
      <c r="X10" s="394" t="s">
        <v>279</v>
      </c>
      <c r="Y10" s="394" t="s">
        <v>279</v>
      </c>
      <c r="Z10" s="394" t="s">
        <v>279</v>
      </c>
      <c r="AA10" s="397" t="s">
        <v>279</v>
      </c>
      <c r="AB10" s="394">
        <v>7217345.2000000002</v>
      </c>
      <c r="AC10" s="387" t="s">
        <v>175</v>
      </c>
      <c r="AD10" s="387" t="s">
        <v>279</v>
      </c>
      <c r="AE10" s="387" t="s">
        <v>279</v>
      </c>
      <c r="AF10" s="387">
        <v>6240000</v>
      </c>
      <c r="AG10" s="390" t="s">
        <v>279</v>
      </c>
      <c r="AH10" s="391" t="s">
        <v>280</v>
      </c>
      <c r="AI10" s="391" t="s">
        <v>281</v>
      </c>
      <c r="AJ10" s="384">
        <v>45716</v>
      </c>
    </row>
    <row r="11" spans="1:36" ht="36" x14ac:dyDescent="0.3">
      <c r="B11" s="385"/>
      <c r="C11" s="401"/>
      <c r="D11" s="401"/>
      <c r="E11" s="401"/>
      <c r="F11" s="401"/>
      <c r="G11" s="401"/>
      <c r="H11" s="401"/>
      <c r="I11" s="401"/>
      <c r="J11" s="102" t="s">
        <v>265</v>
      </c>
      <c r="K11" s="102" t="s">
        <v>266</v>
      </c>
      <c r="L11" s="102" t="s">
        <v>264</v>
      </c>
      <c r="M11" s="102">
        <v>12.5</v>
      </c>
      <c r="N11" s="401"/>
      <c r="O11" s="401"/>
      <c r="P11" s="385"/>
      <c r="Q11" s="385"/>
      <c r="R11" s="385"/>
      <c r="S11" s="385"/>
      <c r="T11" s="395"/>
      <c r="U11" s="395"/>
      <c r="V11" s="395"/>
      <c r="W11" s="395"/>
      <c r="X11" s="395"/>
      <c r="Y11" s="395"/>
      <c r="Z11" s="395"/>
      <c r="AA11" s="398"/>
      <c r="AB11" s="395"/>
      <c r="AC11" s="388"/>
      <c r="AD11" s="388"/>
      <c r="AE11" s="388"/>
      <c r="AF11" s="388"/>
      <c r="AG11" s="385"/>
      <c r="AH11" s="392"/>
      <c r="AI11" s="392"/>
      <c r="AJ11" s="385"/>
    </row>
    <row r="12" spans="1:36" ht="24" x14ac:dyDescent="0.3">
      <c r="B12" s="385"/>
      <c r="C12" s="401"/>
      <c r="D12" s="401"/>
      <c r="E12" s="401"/>
      <c r="F12" s="401"/>
      <c r="G12" s="401"/>
      <c r="H12" s="401"/>
      <c r="I12" s="401"/>
      <c r="J12" s="102" t="s">
        <v>267</v>
      </c>
      <c r="K12" s="102" t="s">
        <v>268</v>
      </c>
      <c r="L12" s="102" t="s">
        <v>269</v>
      </c>
      <c r="M12" s="102">
        <v>1315</v>
      </c>
      <c r="N12" s="401"/>
      <c r="O12" s="401"/>
      <c r="P12" s="385"/>
      <c r="Q12" s="385"/>
      <c r="R12" s="385"/>
      <c r="S12" s="385"/>
      <c r="T12" s="395"/>
      <c r="U12" s="395"/>
      <c r="V12" s="395"/>
      <c r="W12" s="395"/>
      <c r="X12" s="395"/>
      <c r="Y12" s="395"/>
      <c r="Z12" s="395"/>
      <c r="AA12" s="398"/>
      <c r="AB12" s="395"/>
      <c r="AC12" s="388"/>
      <c r="AD12" s="388"/>
      <c r="AE12" s="388"/>
      <c r="AF12" s="388"/>
      <c r="AG12" s="385"/>
      <c r="AH12" s="392"/>
      <c r="AI12" s="392"/>
      <c r="AJ12" s="385"/>
    </row>
    <row r="13" spans="1:36" ht="36" x14ac:dyDescent="0.3">
      <c r="B13" s="385"/>
      <c r="C13" s="401"/>
      <c r="D13" s="401"/>
      <c r="E13" s="401"/>
      <c r="F13" s="401"/>
      <c r="G13" s="401"/>
      <c r="H13" s="401"/>
      <c r="I13" s="401"/>
      <c r="J13" s="102" t="s">
        <v>270</v>
      </c>
      <c r="K13" s="102" t="s">
        <v>271</v>
      </c>
      <c r="L13" s="102" t="s">
        <v>236</v>
      </c>
      <c r="M13" s="102">
        <v>9251.1</v>
      </c>
      <c r="N13" s="401"/>
      <c r="O13" s="401"/>
      <c r="P13" s="385"/>
      <c r="Q13" s="385"/>
      <c r="R13" s="385"/>
      <c r="S13" s="385"/>
      <c r="T13" s="395"/>
      <c r="U13" s="395"/>
      <c r="V13" s="395"/>
      <c r="W13" s="395"/>
      <c r="X13" s="395"/>
      <c r="Y13" s="395"/>
      <c r="Z13" s="395"/>
      <c r="AA13" s="398"/>
      <c r="AB13" s="395"/>
      <c r="AC13" s="388"/>
      <c r="AD13" s="388"/>
      <c r="AE13" s="388"/>
      <c r="AF13" s="388"/>
      <c r="AG13" s="385"/>
      <c r="AH13" s="392"/>
      <c r="AI13" s="392"/>
      <c r="AJ13" s="385"/>
    </row>
    <row r="14" spans="1:36" ht="36" x14ac:dyDescent="0.3">
      <c r="B14" s="385"/>
      <c r="C14" s="401"/>
      <c r="D14" s="401"/>
      <c r="E14" s="401"/>
      <c r="F14" s="401"/>
      <c r="G14" s="401"/>
      <c r="H14" s="401"/>
      <c r="I14" s="401"/>
      <c r="J14" s="102" t="s">
        <v>272</v>
      </c>
      <c r="K14" s="102" t="s">
        <v>273</v>
      </c>
      <c r="L14" s="102" t="s">
        <v>236</v>
      </c>
      <c r="M14" s="103">
        <v>1589.2</v>
      </c>
      <c r="N14" s="401"/>
      <c r="O14" s="401"/>
      <c r="P14" s="385"/>
      <c r="Q14" s="385"/>
      <c r="R14" s="385"/>
      <c r="S14" s="385"/>
      <c r="T14" s="395"/>
      <c r="U14" s="395"/>
      <c r="V14" s="395"/>
      <c r="W14" s="395"/>
      <c r="X14" s="395"/>
      <c r="Y14" s="395"/>
      <c r="Z14" s="395"/>
      <c r="AA14" s="398"/>
      <c r="AB14" s="395"/>
      <c r="AC14" s="388"/>
      <c r="AD14" s="388"/>
      <c r="AE14" s="388"/>
      <c r="AF14" s="388"/>
      <c r="AG14" s="385"/>
      <c r="AH14" s="392"/>
      <c r="AI14" s="392"/>
      <c r="AJ14" s="385"/>
    </row>
    <row r="15" spans="1:36" ht="36" x14ac:dyDescent="0.3">
      <c r="B15" s="385"/>
      <c r="C15" s="402"/>
      <c r="D15" s="402"/>
      <c r="E15" s="402"/>
      <c r="F15" s="402"/>
      <c r="G15" s="402"/>
      <c r="H15" s="402"/>
      <c r="I15" s="402"/>
      <c r="J15" s="102" t="s">
        <v>274</v>
      </c>
      <c r="K15" s="102" t="s">
        <v>275</v>
      </c>
      <c r="L15" s="102" t="s">
        <v>276</v>
      </c>
      <c r="M15" s="104">
        <v>2688</v>
      </c>
      <c r="N15" s="402"/>
      <c r="O15" s="402"/>
      <c r="P15" s="386"/>
      <c r="Q15" s="386"/>
      <c r="R15" s="386"/>
      <c r="S15" s="386"/>
      <c r="T15" s="395"/>
      <c r="U15" s="396"/>
      <c r="V15" s="396"/>
      <c r="W15" s="396"/>
      <c r="X15" s="396"/>
      <c r="Y15" s="396"/>
      <c r="Z15" s="396"/>
      <c r="AA15" s="399"/>
      <c r="AB15" s="396"/>
      <c r="AC15" s="389"/>
      <c r="AD15" s="389"/>
      <c r="AE15" s="389"/>
      <c r="AF15" s="389"/>
      <c r="AG15" s="386"/>
      <c r="AH15" s="392"/>
      <c r="AI15" s="392"/>
      <c r="AJ15" s="385"/>
    </row>
    <row r="16" spans="1:36" ht="48" x14ac:dyDescent="0.3">
      <c r="B16" s="385"/>
      <c r="C16" s="400" t="s">
        <v>282</v>
      </c>
      <c r="D16" s="400" t="s">
        <v>259</v>
      </c>
      <c r="E16" s="400" t="s">
        <v>258</v>
      </c>
      <c r="F16" s="400" t="s">
        <v>282</v>
      </c>
      <c r="G16" s="400" t="s">
        <v>261</v>
      </c>
      <c r="H16" s="400" t="s">
        <v>84</v>
      </c>
      <c r="I16" s="400" t="s">
        <v>84</v>
      </c>
      <c r="J16" s="102" t="s">
        <v>262</v>
      </c>
      <c r="K16" s="102" t="s">
        <v>263</v>
      </c>
      <c r="L16" s="102" t="s">
        <v>264</v>
      </c>
      <c r="M16" s="102">
        <v>16.399999999999999</v>
      </c>
      <c r="N16" s="400" t="s">
        <v>278</v>
      </c>
      <c r="O16" s="400" t="s">
        <v>283</v>
      </c>
      <c r="P16" s="390" t="s">
        <v>165</v>
      </c>
      <c r="Q16" s="390" t="s">
        <v>91</v>
      </c>
      <c r="R16" s="390" t="s">
        <v>92</v>
      </c>
      <c r="S16" s="390" t="s">
        <v>166</v>
      </c>
      <c r="T16" s="395"/>
      <c r="U16" s="394">
        <v>6587181</v>
      </c>
      <c r="V16" s="394">
        <v>6587181</v>
      </c>
      <c r="W16" s="394" t="s">
        <v>279</v>
      </c>
      <c r="X16" s="394" t="s">
        <v>279</v>
      </c>
      <c r="Y16" s="394" t="s">
        <v>279</v>
      </c>
      <c r="Z16" s="394" t="s">
        <v>279</v>
      </c>
      <c r="AA16" s="397" t="s">
        <v>279</v>
      </c>
      <c r="AB16" s="394">
        <v>6587181</v>
      </c>
      <c r="AC16" s="387" t="s">
        <v>175</v>
      </c>
      <c r="AD16" s="387" t="s">
        <v>279</v>
      </c>
      <c r="AE16" s="387" t="s">
        <v>279</v>
      </c>
      <c r="AF16" s="387">
        <v>6587181</v>
      </c>
      <c r="AG16" s="390" t="s">
        <v>279</v>
      </c>
      <c r="AH16" s="392"/>
      <c r="AI16" s="392"/>
      <c r="AJ16" s="385"/>
    </row>
    <row r="17" spans="2:36" ht="36" x14ac:dyDescent="0.3">
      <c r="B17" s="385"/>
      <c r="C17" s="401"/>
      <c r="D17" s="401"/>
      <c r="E17" s="401"/>
      <c r="F17" s="401"/>
      <c r="G17" s="401"/>
      <c r="H17" s="401"/>
      <c r="I17" s="401"/>
      <c r="J17" s="102" t="s">
        <v>265</v>
      </c>
      <c r="K17" s="102" t="s">
        <v>266</v>
      </c>
      <c r="L17" s="102" t="s">
        <v>264</v>
      </c>
      <c r="M17" s="102">
        <v>24</v>
      </c>
      <c r="N17" s="401"/>
      <c r="O17" s="401"/>
      <c r="P17" s="385"/>
      <c r="Q17" s="385"/>
      <c r="R17" s="385"/>
      <c r="S17" s="385"/>
      <c r="T17" s="395"/>
      <c r="U17" s="395"/>
      <c r="V17" s="395"/>
      <c r="W17" s="395"/>
      <c r="X17" s="395"/>
      <c r="Y17" s="395"/>
      <c r="Z17" s="395"/>
      <c r="AA17" s="398"/>
      <c r="AB17" s="395"/>
      <c r="AC17" s="388"/>
      <c r="AD17" s="388"/>
      <c r="AE17" s="388"/>
      <c r="AF17" s="388"/>
      <c r="AG17" s="385"/>
      <c r="AH17" s="392"/>
      <c r="AI17" s="392"/>
      <c r="AJ17" s="385"/>
    </row>
    <row r="18" spans="2:36" ht="24" x14ac:dyDescent="0.3">
      <c r="B18" s="385"/>
      <c r="C18" s="401"/>
      <c r="D18" s="401"/>
      <c r="E18" s="401"/>
      <c r="F18" s="401"/>
      <c r="G18" s="401"/>
      <c r="H18" s="401"/>
      <c r="I18" s="401"/>
      <c r="J18" s="102" t="s">
        <v>267</v>
      </c>
      <c r="K18" s="102" t="s">
        <v>268</v>
      </c>
      <c r="L18" s="102" t="s">
        <v>269</v>
      </c>
      <c r="M18" s="102">
        <v>3106</v>
      </c>
      <c r="N18" s="401"/>
      <c r="O18" s="401"/>
      <c r="P18" s="385"/>
      <c r="Q18" s="385"/>
      <c r="R18" s="385"/>
      <c r="S18" s="385"/>
      <c r="T18" s="395"/>
      <c r="U18" s="395"/>
      <c r="V18" s="395"/>
      <c r="W18" s="395"/>
      <c r="X18" s="395"/>
      <c r="Y18" s="395"/>
      <c r="Z18" s="395"/>
      <c r="AA18" s="398"/>
      <c r="AB18" s="395"/>
      <c r="AC18" s="388"/>
      <c r="AD18" s="388"/>
      <c r="AE18" s="388"/>
      <c r="AF18" s="388"/>
      <c r="AG18" s="385"/>
      <c r="AH18" s="392"/>
      <c r="AI18" s="392"/>
      <c r="AJ18" s="385"/>
    </row>
    <row r="19" spans="2:36" ht="36" x14ac:dyDescent="0.3">
      <c r="B19" s="385"/>
      <c r="C19" s="401"/>
      <c r="D19" s="401"/>
      <c r="E19" s="401"/>
      <c r="F19" s="401"/>
      <c r="G19" s="401"/>
      <c r="H19" s="401"/>
      <c r="I19" s="401"/>
      <c r="J19" s="102" t="s">
        <v>270</v>
      </c>
      <c r="K19" s="102" t="s">
        <v>271</v>
      </c>
      <c r="L19" s="102" t="s">
        <v>236</v>
      </c>
      <c r="M19" s="102">
        <v>1045</v>
      </c>
      <c r="N19" s="401"/>
      <c r="O19" s="401"/>
      <c r="P19" s="385"/>
      <c r="Q19" s="385"/>
      <c r="R19" s="385"/>
      <c r="S19" s="385"/>
      <c r="T19" s="395"/>
      <c r="U19" s="395"/>
      <c r="V19" s="395"/>
      <c r="W19" s="395"/>
      <c r="X19" s="395"/>
      <c r="Y19" s="395"/>
      <c r="Z19" s="395"/>
      <c r="AA19" s="398"/>
      <c r="AB19" s="395"/>
      <c r="AC19" s="388"/>
      <c r="AD19" s="388"/>
      <c r="AE19" s="388"/>
      <c r="AF19" s="388"/>
      <c r="AG19" s="385"/>
      <c r="AH19" s="392"/>
      <c r="AI19" s="392"/>
      <c r="AJ19" s="385"/>
    </row>
    <row r="20" spans="2:36" ht="36" x14ac:dyDescent="0.3">
      <c r="B20" s="385"/>
      <c r="C20" s="401"/>
      <c r="D20" s="401"/>
      <c r="E20" s="401"/>
      <c r="F20" s="401"/>
      <c r="G20" s="401"/>
      <c r="H20" s="401"/>
      <c r="I20" s="401"/>
      <c r="J20" s="102" t="s">
        <v>272</v>
      </c>
      <c r="K20" s="102" t="s">
        <v>273</v>
      </c>
      <c r="L20" s="102" t="s">
        <v>236</v>
      </c>
      <c r="M20" s="102">
        <v>2867</v>
      </c>
      <c r="N20" s="401"/>
      <c r="O20" s="401"/>
      <c r="P20" s="385"/>
      <c r="Q20" s="385"/>
      <c r="R20" s="385"/>
      <c r="S20" s="385"/>
      <c r="T20" s="395"/>
      <c r="U20" s="395"/>
      <c r="V20" s="395"/>
      <c r="W20" s="395"/>
      <c r="X20" s="395"/>
      <c r="Y20" s="395"/>
      <c r="Z20" s="395"/>
      <c r="AA20" s="398"/>
      <c r="AB20" s="395"/>
      <c r="AC20" s="388"/>
      <c r="AD20" s="388"/>
      <c r="AE20" s="388"/>
      <c r="AF20" s="388"/>
      <c r="AG20" s="385"/>
      <c r="AH20" s="392"/>
      <c r="AI20" s="392"/>
      <c r="AJ20" s="385"/>
    </row>
    <row r="21" spans="2:36" ht="36" x14ac:dyDescent="0.3">
      <c r="B21" s="386"/>
      <c r="C21" s="402"/>
      <c r="D21" s="402"/>
      <c r="E21" s="402"/>
      <c r="F21" s="402"/>
      <c r="G21" s="402"/>
      <c r="H21" s="402"/>
      <c r="I21" s="402"/>
      <c r="J21" s="102" t="s">
        <v>274</v>
      </c>
      <c r="K21" s="102" t="s">
        <v>275</v>
      </c>
      <c r="L21" s="102" t="s">
        <v>276</v>
      </c>
      <c r="M21" s="104">
        <v>150</v>
      </c>
      <c r="N21" s="402"/>
      <c r="O21" s="402"/>
      <c r="P21" s="386"/>
      <c r="Q21" s="386"/>
      <c r="R21" s="386"/>
      <c r="S21" s="386"/>
      <c r="T21" s="396"/>
      <c r="U21" s="396"/>
      <c r="V21" s="396"/>
      <c r="W21" s="396"/>
      <c r="X21" s="396"/>
      <c r="Y21" s="396"/>
      <c r="Z21" s="396"/>
      <c r="AA21" s="399"/>
      <c r="AB21" s="396"/>
      <c r="AC21" s="389"/>
      <c r="AD21" s="389"/>
      <c r="AE21" s="389"/>
      <c r="AF21" s="389"/>
      <c r="AG21" s="386"/>
      <c r="AH21" s="393"/>
      <c r="AI21" s="393"/>
      <c r="AJ21" s="386"/>
    </row>
    <row r="22" spans="2:36" ht="48" x14ac:dyDescent="0.3">
      <c r="B22" s="390" t="s">
        <v>285</v>
      </c>
      <c r="C22" s="400" t="s">
        <v>284</v>
      </c>
      <c r="D22" s="400" t="s">
        <v>259</v>
      </c>
      <c r="E22" s="400" t="s">
        <v>258</v>
      </c>
      <c r="F22" s="400" t="s">
        <v>284</v>
      </c>
      <c r="G22" s="400" t="s">
        <v>261</v>
      </c>
      <c r="H22" s="400" t="s">
        <v>84</v>
      </c>
      <c r="I22" s="400" t="s">
        <v>84</v>
      </c>
      <c r="J22" s="102" t="s">
        <v>262</v>
      </c>
      <c r="K22" s="102" t="s">
        <v>263</v>
      </c>
      <c r="L22" s="102" t="s">
        <v>264</v>
      </c>
      <c r="M22" s="102">
        <v>4.5650000000000004</v>
      </c>
      <c r="N22" s="400" t="s">
        <v>278</v>
      </c>
      <c r="O22" s="400" t="s">
        <v>286</v>
      </c>
      <c r="P22" s="390" t="s">
        <v>165</v>
      </c>
      <c r="Q22" s="390" t="s">
        <v>91</v>
      </c>
      <c r="R22" s="390" t="s">
        <v>92</v>
      </c>
      <c r="S22" s="390" t="s">
        <v>166</v>
      </c>
      <c r="T22" s="394">
        <f>U22+U28</f>
        <v>10185283</v>
      </c>
      <c r="U22" s="394">
        <v>6410880</v>
      </c>
      <c r="V22" s="394">
        <v>6410880</v>
      </c>
      <c r="W22" s="394" t="s">
        <v>279</v>
      </c>
      <c r="X22" s="394" t="s">
        <v>279</v>
      </c>
      <c r="Y22" s="394" t="s">
        <v>279</v>
      </c>
      <c r="Z22" s="394" t="s">
        <v>279</v>
      </c>
      <c r="AA22" s="397" t="s">
        <v>279</v>
      </c>
      <c r="AB22" s="394">
        <v>10191916</v>
      </c>
      <c r="AC22" s="387" t="s">
        <v>175</v>
      </c>
      <c r="AD22" s="387" t="s">
        <v>279</v>
      </c>
      <c r="AE22" s="387" t="s">
        <v>279</v>
      </c>
      <c r="AF22" s="387">
        <v>6410880</v>
      </c>
      <c r="AG22" s="390" t="s">
        <v>279</v>
      </c>
      <c r="AH22" s="391" t="s">
        <v>221</v>
      </c>
      <c r="AI22" s="391" t="s">
        <v>125</v>
      </c>
      <c r="AJ22" s="384">
        <v>45485</v>
      </c>
    </row>
    <row r="23" spans="2:36" ht="36" x14ac:dyDescent="0.3">
      <c r="B23" s="385"/>
      <c r="C23" s="401"/>
      <c r="D23" s="401"/>
      <c r="E23" s="401"/>
      <c r="F23" s="401"/>
      <c r="G23" s="401"/>
      <c r="H23" s="401"/>
      <c r="I23" s="401"/>
      <c r="J23" s="102" t="s">
        <v>265</v>
      </c>
      <c r="K23" s="102" t="s">
        <v>266</v>
      </c>
      <c r="L23" s="102" t="s">
        <v>264</v>
      </c>
      <c r="M23" s="102">
        <v>16.018999999999998</v>
      </c>
      <c r="N23" s="401"/>
      <c r="O23" s="401"/>
      <c r="P23" s="385"/>
      <c r="Q23" s="385"/>
      <c r="R23" s="385"/>
      <c r="S23" s="385"/>
      <c r="T23" s="395"/>
      <c r="U23" s="395"/>
      <c r="V23" s="395"/>
      <c r="W23" s="395"/>
      <c r="X23" s="395"/>
      <c r="Y23" s="395"/>
      <c r="Z23" s="395"/>
      <c r="AA23" s="398"/>
      <c r="AB23" s="395"/>
      <c r="AC23" s="388"/>
      <c r="AD23" s="388"/>
      <c r="AE23" s="388"/>
      <c r="AF23" s="388"/>
      <c r="AG23" s="385"/>
      <c r="AH23" s="392"/>
      <c r="AI23" s="392"/>
      <c r="AJ23" s="385"/>
    </row>
    <row r="24" spans="2:36" ht="24" x14ac:dyDescent="0.3">
      <c r="B24" s="385"/>
      <c r="C24" s="401"/>
      <c r="D24" s="401"/>
      <c r="E24" s="401"/>
      <c r="F24" s="401"/>
      <c r="G24" s="401"/>
      <c r="H24" s="401"/>
      <c r="I24" s="401"/>
      <c r="J24" s="102" t="s">
        <v>267</v>
      </c>
      <c r="K24" s="102" t="s">
        <v>268</v>
      </c>
      <c r="L24" s="102" t="s">
        <v>269</v>
      </c>
      <c r="M24" s="114">
        <v>3685</v>
      </c>
      <c r="N24" s="401"/>
      <c r="O24" s="401"/>
      <c r="P24" s="385"/>
      <c r="Q24" s="385"/>
      <c r="R24" s="385"/>
      <c r="S24" s="385"/>
      <c r="T24" s="395"/>
      <c r="U24" s="395"/>
      <c r="V24" s="395"/>
      <c r="W24" s="395"/>
      <c r="X24" s="395"/>
      <c r="Y24" s="395"/>
      <c r="Z24" s="395"/>
      <c r="AA24" s="398"/>
      <c r="AB24" s="395"/>
      <c r="AC24" s="388"/>
      <c r="AD24" s="388"/>
      <c r="AE24" s="388"/>
      <c r="AF24" s="388"/>
      <c r="AG24" s="385"/>
      <c r="AH24" s="392"/>
      <c r="AI24" s="392"/>
      <c r="AJ24" s="385"/>
    </row>
    <row r="25" spans="2:36" ht="36" x14ac:dyDescent="0.3">
      <c r="B25" s="385"/>
      <c r="C25" s="401"/>
      <c r="D25" s="401"/>
      <c r="E25" s="401"/>
      <c r="F25" s="401"/>
      <c r="G25" s="401"/>
      <c r="H25" s="401"/>
      <c r="I25" s="401"/>
      <c r="J25" s="102" t="s">
        <v>270</v>
      </c>
      <c r="K25" s="102" t="s">
        <v>271</v>
      </c>
      <c r="L25" s="102" t="s">
        <v>236</v>
      </c>
      <c r="M25" s="114">
        <v>4581</v>
      </c>
      <c r="N25" s="401"/>
      <c r="O25" s="401"/>
      <c r="P25" s="385"/>
      <c r="Q25" s="385"/>
      <c r="R25" s="385"/>
      <c r="S25" s="385"/>
      <c r="T25" s="395"/>
      <c r="U25" s="395"/>
      <c r="V25" s="395"/>
      <c r="W25" s="395"/>
      <c r="X25" s="395"/>
      <c r="Y25" s="395"/>
      <c r="Z25" s="395"/>
      <c r="AA25" s="398"/>
      <c r="AB25" s="395"/>
      <c r="AC25" s="388"/>
      <c r="AD25" s="388"/>
      <c r="AE25" s="388"/>
      <c r="AF25" s="388"/>
      <c r="AG25" s="385"/>
      <c r="AH25" s="392"/>
      <c r="AI25" s="392"/>
      <c r="AJ25" s="385"/>
    </row>
    <row r="26" spans="2:36" ht="36" x14ac:dyDescent="0.3">
      <c r="B26" s="385"/>
      <c r="C26" s="401"/>
      <c r="D26" s="401"/>
      <c r="E26" s="401"/>
      <c r="F26" s="401"/>
      <c r="G26" s="401"/>
      <c r="H26" s="401"/>
      <c r="I26" s="401"/>
      <c r="J26" s="102" t="s">
        <v>272</v>
      </c>
      <c r="K26" s="102" t="s">
        <v>273</v>
      </c>
      <c r="L26" s="102" t="s">
        <v>236</v>
      </c>
      <c r="M26" s="102">
        <v>2476</v>
      </c>
      <c r="N26" s="401"/>
      <c r="O26" s="401"/>
      <c r="P26" s="385"/>
      <c r="Q26" s="385"/>
      <c r="R26" s="385"/>
      <c r="S26" s="385"/>
      <c r="T26" s="395"/>
      <c r="U26" s="395"/>
      <c r="V26" s="395"/>
      <c r="W26" s="395"/>
      <c r="X26" s="395"/>
      <c r="Y26" s="395"/>
      <c r="Z26" s="395"/>
      <c r="AA26" s="398"/>
      <c r="AB26" s="395"/>
      <c r="AC26" s="388"/>
      <c r="AD26" s="388"/>
      <c r="AE26" s="388"/>
      <c r="AF26" s="388"/>
      <c r="AG26" s="385"/>
      <c r="AH26" s="392"/>
      <c r="AI26" s="392"/>
      <c r="AJ26" s="385"/>
    </row>
    <row r="27" spans="2:36" ht="36" x14ac:dyDescent="0.3">
      <c r="B27" s="385"/>
      <c r="C27" s="402"/>
      <c r="D27" s="402"/>
      <c r="E27" s="402"/>
      <c r="F27" s="402"/>
      <c r="G27" s="402"/>
      <c r="H27" s="402"/>
      <c r="I27" s="402"/>
      <c r="J27" s="102" t="s">
        <v>274</v>
      </c>
      <c r="K27" s="102" t="s">
        <v>275</v>
      </c>
      <c r="L27" s="102" t="s">
        <v>276</v>
      </c>
      <c r="M27" s="104">
        <v>915</v>
      </c>
      <c r="N27" s="402"/>
      <c r="O27" s="402"/>
      <c r="P27" s="386"/>
      <c r="Q27" s="386"/>
      <c r="R27" s="386"/>
      <c r="S27" s="386"/>
      <c r="T27" s="395"/>
      <c r="U27" s="396"/>
      <c r="V27" s="396"/>
      <c r="W27" s="396"/>
      <c r="X27" s="396"/>
      <c r="Y27" s="396"/>
      <c r="Z27" s="396"/>
      <c r="AA27" s="399"/>
      <c r="AB27" s="396"/>
      <c r="AC27" s="389"/>
      <c r="AD27" s="389"/>
      <c r="AE27" s="389"/>
      <c r="AF27" s="389"/>
      <c r="AG27" s="386"/>
      <c r="AH27" s="392"/>
      <c r="AI27" s="392"/>
      <c r="AJ27" s="385"/>
    </row>
    <row r="28" spans="2:36" ht="48" x14ac:dyDescent="0.3">
      <c r="B28" s="385"/>
      <c r="C28" s="400" t="s">
        <v>293</v>
      </c>
      <c r="D28" s="400" t="s">
        <v>259</v>
      </c>
      <c r="E28" s="400" t="s">
        <v>258</v>
      </c>
      <c r="F28" s="400" t="s">
        <v>293</v>
      </c>
      <c r="G28" s="400" t="s">
        <v>261</v>
      </c>
      <c r="H28" s="400" t="s">
        <v>84</v>
      </c>
      <c r="I28" s="400" t="s">
        <v>84</v>
      </c>
      <c r="J28" s="102" t="s">
        <v>262</v>
      </c>
      <c r="K28" s="102" t="s">
        <v>263</v>
      </c>
      <c r="L28" s="102" t="s">
        <v>264</v>
      </c>
      <c r="M28" s="102">
        <v>21.492999999999999</v>
      </c>
      <c r="N28" s="400" t="s">
        <v>278</v>
      </c>
      <c r="O28" s="400" t="s">
        <v>294</v>
      </c>
      <c r="P28" s="390" t="s">
        <v>165</v>
      </c>
      <c r="Q28" s="390" t="s">
        <v>91</v>
      </c>
      <c r="R28" s="390" t="s">
        <v>92</v>
      </c>
      <c r="S28" s="390" t="s">
        <v>166</v>
      </c>
      <c r="T28" s="395"/>
      <c r="U28" s="394">
        <v>3774403</v>
      </c>
      <c r="V28" s="394">
        <v>3774403</v>
      </c>
      <c r="W28" s="394" t="s">
        <v>279</v>
      </c>
      <c r="X28" s="394" t="s">
        <v>279</v>
      </c>
      <c r="Y28" s="394" t="s">
        <v>279</v>
      </c>
      <c r="Z28" s="394" t="s">
        <v>279</v>
      </c>
      <c r="AA28" s="397" t="s">
        <v>279</v>
      </c>
      <c r="AB28" s="394">
        <v>6931714.8399999999</v>
      </c>
      <c r="AC28" s="387" t="s">
        <v>175</v>
      </c>
      <c r="AD28" s="387" t="s">
        <v>279</v>
      </c>
      <c r="AE28" s="387" t="s">
        <v>279</v>
      </c>
      <c r="AF28" s="387">
        <v>3774403</v>
      </c>
      <c r="AG28" s="390" t="s">
        <v>279</v>
      </c>
      <c r="AH28" s="392"/>
      <c r="AI28" s="392"/>
      <c r="AJ28" s="385"/>
    </row>
    <row r="29" spans="2:36" ht="36" x14ac:dyDescent="0.3">
      <c r="B29" s="385"/>
      <c r="C29" s="401"/>
      <c r="D29" s="401"/>
      <c r="E29" s="401"/>
      <c r="F29" s="401"/>
      <c r="G29" s="401"/>
      <c r="H29" s="401"/>
      <c r="I29" s="401"/>
      <c r="J29" s="102" t="s">
        <v>265</v>
      </c>
      <c r="K29" s="102" t="s">
        <v>266</v>
      </c>
      <c r="L29" s="102" t="s">
        <v>264</v>
      </c>
      <c r="M29" s="102">
        <v>21.594999999999999</v>
      </c>
      <c r="N29" s="401"/>
      <c r="O29" s="401"/>
      <c r="P29" s="385"/>
      <c r="Q29" s="385"/>
      <c r="R29" s="385"/>
      <c r="S29" s="385"/>
      <c r="T29" s="395"/>
      <c r="U29" s="395"/>
      <c r="V29" s="395"/>
      <c r="W29" s="395"/>
      <c r="X29" s="395"/>
      <c r="Y29" s="395"/>
      <c r="Z29" s="395"/>
      <c r="AA29" s="398"/>
      <c r="AB29" s="395"/>
      <c r="AC29" s="388"/>
      <c r="AD29" s="388"/>
      <c r="AE29" s="388"/>
      <c r="AF29" s="388"/>
      <c r="AG29" s="385"/>
      <c r="AH29" s="392"/>
      <c r="AI29" s="392"/>
      <c r="AJ29" s="385"/>
    </row>
    <row r="30" spans="2:36" ht="36" x14ac:dyDescent="0.3">
      <c r="B30" s="385"/>
      <c r="C30" s="401"/>
      <c r="D30" s="401"/>
      <c r="E30" s="401"/>
      <c r="F30" s="401"/>
      <c r="G30" s="401"/>
      <c r="H30" s="401"/>
      <c r="I30" s="401"/>
      <c r="J30" s="102" t="s">
        <v>270</v>
      </c>
      <c r="K30" s="102" t="s">
        <v>271</v>
      </c>
      <c r="L30" s="102" t="s">
        <v>236</v>
      </c>
      <c r="M30" s="102">
        <v>739</v>
      </c>
      <c r="N30" s="401"/>
      <c r="O30" s="401"/>
      <c r="P30" s="385"/>
      <c r="Q30" s="385"/>
      <c r="R30" s="385"/>
      <c r="S30" s="385"/>
      <c r="T30" s="395"/>
      <c r="U30" s="395"/>
      <c r="V30" s="395"/>
      <c r="W30" s="395"/>
      <c r="X30" s="395"/>
      <c r="Y30" s="395"/>
      <c r="Z30" s="395"/>
      <c r="AA30" s="398"/>
      <c r="AB30" s="395"/>
      <c r="AC30" s="388"/>
      <c r="AD30" s="388"/>
      <c r="AE30" s="388"/>
      <c r="AF30" s="388"/>
      <c r="AG30" s="385"/>
      <c r="AH30" s="392"/>
      <c r="AI30" s="392"/>
      <c r="AJ30" s="385"/>
    </row>
    <row r="31" spans="2:36" ht="36" x14ac:dyDescent="0.3">
      <c r="B31" s="386"/>
      <c r="C31" s="402"/>
      <c r="D31" s="402"/>
      <c r="E31" s="402"/>
      <c r="F31" s="402"/>
      <c r="G31" s="402"/>
      <c r="H31" s="402"/>
      <c r="I31" s="402"/>
      <c r="J31" s="102" t="s">
        <v>272</v>
      </c>
      <c r="K31" s="102" t="s">
        <v>273</v>
      </c>
      <c r="L31" s="102" t="s">
        <v>236</v>
      </c>
      <c r="M31" s="102">
        <v>780</v>
      </c>
      <c r="N31" s="402"/>
      <c r="O31" s="402"/>
      <c r="P31" s="386"/>
      <c r="Q31" s="386"/>
      <c r="R31" s="386"/>
      <c r="S31" s="386"/>
      <c r="T31" s="396"/>
      <c r="U31" s="396"/>
      <c r="V31" s="396"/>
      <c r="W31" s="396"/>
      <c r="X31" s="396"/>
      <c r="Y31" s="396"/>
      <c r="Z31" s="396"/>
      <c r="AA31" s="399"/>
      <c r="AB31" s="396"/>
      <c r="AC31" s="389"/>
      <c r="AD31" s="389"/>
      <c r="AE31" s="389"/>
      <c r="AF31" s="389"/>
      <c r="AG31" s="386"/>
      <c r="AH31" s="393"/>
      <c r="AI31" s="393"/>
      <c r="AJ31" s="386"/>
    </row>
    <row r="32" spans="2:36" ht="24" x14ac:dyDescent="0.3">
      <c r="B32" s="385" t="s">
        <v>289</v>
      </c>
      <c r="C32" s="401" t="s">
        <v>290</v>
      </c>
      <c r="D32" s="401" t="s">
        <v>259</v>
      </c>
      <c r="E32" s="401" t="s">
        <v>258</v>
      </c>
      <c r="F32" s="401" t="s">
        <v>290</v>
      </c>
      <c r="G32" s="401" t="s">
        <v>261</v>
      </c>
      <c r="H32" s="401" t="s">
        <v>84</v>
      </c>
      <c r="I32" s="401" t="s">
        <v>84</v>
      </c>
      <c r="J32" s="102" t="s">
        <v>267</v>
      </c>
      <c r="K32" s="102" t="s">
        <v>268</v>
      </c>
      <c r="L32" s="102" t="s">
        <v>269</v>
      </c>
      <c r="M32" s="102">
        <v>1928</v>
      </c>
      <c r="N32" s="401" t="s">
        <v>278</v>
      </c>
      <c r="O32" s="401" t="s">
        <v>686</v>
      </c>
      <c r="P32" s="385" t="s">
        <v>165</v>
      </c>
      <c r="Q32" s="385" t="s">
        <v>91</v>
      </c>
      <c r="R32" s="385" t="s">
        <v>92</v>
      </c>
      <c r="S32" s="385" t="s">
        <v>166</v>
      </c>
      <c r="T32" s="395">
        <v>2875330</v>
      </c>
      <c r="U32" s="395">
        <v>2875330</v>
      </c>
      <c r="V32" s="395">
        <v>2875330</v>
      </c>
      <c r="W32" s="395" t="s">
        <v>279</v>
      </c>
      <c r="X32" s="395" t="s">
        <v>279</v>
      </c>
      <c r="Y32" s="395" t="s">
        <v>279</v>
      </c>
      <c r="Z32" s="395" t="s">
        <v>279</v>
      </c>
      <c r="AA32" s="398" t="s">
        <v>279</v>
      </c>
      <c r="AB32" s="395">
        <v>2875330</v>
      </c>
      <c r="AC32" s="388" t="s">
        <v>175</v>
      </c>
      <c r="AD32" s="388" t="s">
        <v>279</v>
      </c>
      <c r="AE32" s="388" t="s">
        <v>279</v>
      </c>
      <c r="AF32" s="388">
        <v>2875330</v>
      </c>
      <c r="AG32" s="385" t="s">
        <v>279</v>
      </c>
      <c r="AH32" s="392" t="s">
        <v>291</v>
      </c>
      <c r="AI32" s="392" t="s">
        <v>390</v>
      </c>
      <c r="AJ32" s="410">
        <v>45624</v>
      </c>
    </row>
    <row r="33" spans="2:36" ht="36" x14ac:dyDescent="0.3">
      <c r="B33" s="386"/>
      <c r="C33" s="402"/>
      <c r="D33" s="402"/>
      <c r="E33" s="402"/>
      <c r="F33" s="402"/>
      <c r="G33" s="402"/>
      <c r="H33" s="402"/>
      <c r="I33" s="402"/>
      <c r="J33" s="102" t="s">
        <v>272</v>
      </c>
      <c r="K33" s="102" t="s">
        <v>273</v>
      </c>
      <c r="L33" s="102" t="s">
        <v>236</v>
      </c>
      <c r="M33" s="102">
        <v>1903</v>
      </c>
      <c r="N33" s="402"/>
      <c r="O33" s="402"/>
      <c r="P33" s="386"/>
      <c r="Q33" s="386"/>
      <c r="R33" s="386"/>
      <c r="S33" s="386"/>
      <c r="T33" s="396"/>
      <c r="U33" s="396"/>
      <c r="V33" s="396"/>
      <c r="W33" s="396"/>
      <c r="X33" s="396"/>
      <c r="Y33" s="396"/>
      <c r="Z33" s="396"/>
      <c r="AA33" s="399"/>
      <c r="AB33" s="396"/>
      <c r="AC33" s="389"/>
      <c r="AD33" s="389"/>
      <c r="AE33" s="389"/>
      <c r="AF33" s="389"/>
      <c r="AG33" s="386"/>
      <c r="AH33" s="393"/>
      <c r="AI33" s="393"/>
      <c r="AJ33" s="386"/>
    </row>
    <row r="34" spans="2:36" ht="36" x14ac:dyDescent="0.3">
      <c r="B34" s="411" t="s">
        <v>321</v>
      </c>
      <c r="C34" s="400" t="s">
        <v>287</v>
      </c>
      <c r="D34" s="400" t="s">
        <v>259</v>
      </c>
      <c r="E34" s="400" t="s">
        <v>258</v>
      </c>
      <c r="F34" s="400" t="s">
        <v>287</v>
      </c>
      <c r="G34" s="400" t="s">
        <v>261</v>
      </c>
      <c r="H34" s="400" t="s">
        <v>84</v>
      </c>
      <c r="I34" s="400" t="s">
        <v>84</v>
      </c>
      <c r="J34" s="102" t="s">
        <v>265</v>
      </c>
      <c r="K34" s="102" t="s">
        <v>266</v>
      </c>
      <c r="L34" s="102" t="s">
        <v>264</v>
      </c>
      <c r="M34" s="102">
        <v>12.218</v>
      </c>
      <c r="N34" s="400" t="s">
        <v>278</v>
      </c>
      <c r="O34" s="400" t="s">
        <v>288</v>
      </c>
      <c r="P34" s="390" t="s">
        <v>165</v>
      </c>
      <c r="Q34" s="390" t="s">
        <v>91</v>
      </c>
      <c r="R34" s="390" t="s">
        <v>92</v>
      </c>
      <c r="S34" s="390" t="s">
        <v>166</v>
      </c>
      <c r="T34" s="409">
        <v>1486692.27</v>
      </c>
      <c r="U34" s="394">
        <v>1486692.27</v>
      </c>
      <c r="V34" s="394">
        <v>1486692.27</v>
      </c>
      <c r="W34" s="394" t="s">
        <v>279</v>
      </c>
      <c r="X34" s="394" t="s">
        <v>279</v>
      </c>
      <c r="Y34" s="394" t="s">
        <v>279</v>
      </c>
      <c r="Z34" s="394" t="s">
        <v>279</v>
      </c>
      <c r="AA34" s="397" t="s">
        <v>279</v>
      </c>
      <c r="AB34" s="394">
        <v>1992704.02</v>
      </c>
      <c r="AC34" s="387" t="s">
        <v>175</v>
      </c>
      <c r="AD34" s="387" t="s">
        <v>279</v>
      </c>
      <c r="AE34" s="387" t="s">
        <v>279</v>
      </c>
      <c r="AF34" s="387">
        <v>1486692.27</v>
      </c>
      <c r="AG34" s="390" t="s">
        <v>279</v>
      </c>
      <c r="AH34" s="403" t="s">
        <v>205</v>
      </c>
      <c r="AI34" s="403" t="s">
        <v>221</v>
      </c>
      <c r="AJ34" s="406">
        <v>45426</v>
      </c>
    </row>
    <row r="35" spans="2:36" ht="24" x14ac:dyDescent="0.3">
      <c r="B35" s="412"/>
      <c r="C35" s="401"/>
      <c r="D35" s="401"/>
      <c r="E35" s="401"/>
      <c r="F35" s="401"/>
      <c r="G35" s="401"/>
      <c r="H35" s="401"/>
      <c r="I35" s="401"/>
      <c r="J35" s="102" t="s">
        <v>267</v>
      </c>
      <c r="K35" s="102" t="s">
        <v>268</v>
      </c>
      <c r="L35" s="102" t="s">
        <v>269</v>
      </c>
      <c r="M35" s="102">
        <v>660</v>
      </c>
      <c r="N35" s="401"/>
      <c r="O35" s="401"/>
      <c r="P35" s="385"/>
      <c r="Q35" s="385"/>
      <c r="R35" s="385"/>
      <c r="S35" s="385"/>
      <c r="T35" s="409"/>
      <c r="U35" s="395"/>
      <c r="V35" s="395"/>
      <c r="W35" s="395"/>
      <c r="X35" s="395"/>
      <c r="Y35" s="395"/>
      <c r="Z35" s="395"/>
      <c r="AA35" s="398"/>
      <c r="AB35" s="395"/>
      <c r="AC35" s="388"/>
      <c r="AD35" s="388"/>
      <c r="AE35" s="388"/>
      <c r="AF35" s="388"/>
      <c r="AG35" s="385"/>
      <c r="AH35" s="404"/>
      <c r="AI35" s="404"/>
      <c r="AJ35" s="407"/>
    </row>
    <row r="36" spans="2:36" ht="36" x14ac:dyDescent="0.3">
      <c r="B36" s="413"/>
      <c r="C36" s="402"/>
      <c r="D36" s="402"/>
      <c r="E36" s="402"/>
      <c r="F36" s="402"/>
      <c r="G36" s="402"/>
      <c r="H36" s="402"/>
      <c r="I36" s="402"/>
      <c r="J36" s="102" t="s">
        <v>272</v>
      </c>
      <c r="K36" s="102" t="s">
        <v>273</v>
      </c>
      <c r="L36" s="102" t="s">
        <v>236</v>
      </c>
      <c r="M36" s="102">
        <v>394</v>
      </c>
      <c r="N36" s="402"/>
      <c r="O36" s="402"/>
      <c r="P36" s="386"/>
      <c r="Q36" s="386"/>
      <c r="R36" s="386"/>
      <c r="S36" s="386"/>
      <c r="T36" s="409"/>
      <c r="U36" s="396"/>
      <c r="V36" s="396"/>
      <c r="W36" s="396"/>
      <c r="X36" s="396"/>
      <c r="Y36" s="396"/>
      <c r="Z36" s="396"/>
      <c r="AA36" s="399"/>
      <c r="AB36" s="396"/>
      <c r="AC36" s="389"/>
      <c r="AD36" s="389"/>
      <c r="AE36" s="389"/>
      <c r="AF36" s="389"/>
      <c r="AG36" s="386"/>
      <c r="AH36" s="405"/>
      <c r="AI36" s="405"/>
      <c r="AJ36" s="408"/>
    </row>
    <row r="37" spans="2:36" ht="40.200000000000003" customHeight="1" x14ac:dyDescent="0.3">
      <c r="B37" s="390" t="s">
        <v>370</v>
      </c>
      <c r="C37" s="400" t="s">
        <v>371</v>
      </c>
      <c r="D37" s="400" t="s">
        <v>372</v>
      </c>
      <c r="E37" s="400" t="s">
        <v>373</v>
      </c>
      <c r="F37" s="400" t="s">
        <v>371</v>
      </c>
      <c r="G37" s="400" t="s">
        <v>374</v>
      </c>
      <c r="H37" s="400" t="s">
        <v>84</v>
      </c>
      <c r="I37" s="400" t="s">
        <v>84</v>
      </c>
      <c r="J37" s="112" t="s">
        <v>375</v>
      </c>
      <c r="K37" s="112" t="s">
        <v>376</v>
      </c>
      <c r="L37" s="112" t="s">
        <v>377</v>
      </c>
      <c r="M37" s="113">
        <v>690737.69</v>
      </c>
      <c r="N37" s="400" t="s">
        <v>278</v>
      </c>
      <c r="O37" s="400" t="s">
        <v>378</v>
      </c>
      <c r="P37" s="390" t="s">
        <v>165</v>
      </c>
      <c r="Q37" s="390" t="s">
        <v>91</v>
      </c>
      <c r="R37" s="390" t="s">
        <v>92</v>
      </c>
      <c r="S37" s="390" t="s">
        <v>166</v>
      </c>
      <c r="T37" s="394">
        <v>659148.93000000005</v>
      </c>
      <c r="U37" s="394">
        <v>659148.93000000005</v>
      </c>
      <c r="V37" s="394">
        <v>659148.93000000005</v>
      </c>
      <c r="W37" s="394" t="s">
        <v>279</v>
      </c>
      <c r="X37" s="394" t="s">
        <v>279</v>
      </c>
      <c r="Y37" s="394" t="s">
        <v>279</v>
      </c>
      <c r="Z37" s="394" t="s">
        <v>279</v>
      </c>
      <c r="AA37" s="397" t="s">
        <v>279</v>
      </c>
      <c r="AB37" s="394">
        <v>116320.4</v>
      </c>
      <c r="AC37" s="387" t="s">
        <v>175</v>
      </c>
      <c r="AD37" s="387" t="s">
        <v>279</v>
      </c>
      <c r="AE37" s="387" t="s">
        <v>279</v>
      </c>
      <c r="AF37" s="387">
        <v>659148.93000000005</v>
      </c>
      <c r="AG37" s="390" t="s">
        <v>279</v>
      </c>
      <c r="AH37" s="391" t="s">
        <v>311</v>
      </c>
      <c r="AI37" s="391" t="s">
        <v>379</v>
      </c>
      <c r="AJ37" s="384">
        <v>45530</v>
      </c>
    </row>
    <row r="38" spans="2:36" ht="26.4" x14ac:dyDescent="0.3">
      <c r="B38" s="385"/>
      <c r="C38" s="401"/>
      <c r="D38" s="401"/>
      <c r="E38" s="401"/>
      <c r="F38" s="401"/>
      <c r="G38" s="401"/>
      <c r="H38" s="401"/>
      <c r="I38" s="401"/>
      <c r="J38" s="112" t="s">
        <v>380</v>
      </c>
      <c r="K38" s="112" t="s">
        <v>381</v>
      </c>
      <c r="L38" s="112" t="s">
        <v>382</v>
      </c>
      <c r="M38" s="112">
        <v>893</v>
      </c>
      <c r="N38" s="401"/>
      <c r="O38" s="401"/>
      <c r="P38" s="385"/>
      <c r="Q38" s="385"/>
      <c r="R38" s="385"/>
      <c r="S38" s="385"/>
      <c r="T38" s="395"/>
      <c r="U38" s="395"/>
      <c r="V38" s="395"/>
      <c r="W38" s="395"/>
      <c r="X38" s="395"/>
      <c r="Y38" s="395"/>
      <c r="Z38" s="395"/>
      <c r="AA38" s="398"/>
      <c r="AB38" s="395"/>
      <c r="AC38" s="388"/>
      <c r="AD38" s="388"/>
      <c r="AE38" s="388"/>
      <c r="AF38" s="388"/>
      <c r="AG38" s="385"/>
      <c r="AH38" s="392"/>
      <c r="AI38" s="392"/>
      <c r="AJ38" s="385"/>
    </row>
    <row r="39" spans="2:36" ht="52.8" x14ac:dyDescent="0.3">
      <c r="B39" s="385"/>
      <c r="C39" s="401"/>
      <c r="D39" s="401"/>
      <c r="E39" s="401"/>
      <c r="F39" s="401"/>
      <c r="G39" s="401"/>
      <c r="H39" s="401"/>
      <c r="I39" s="401"/>
      <c r="J39" s="112" t="s">
        <v>383</v>
      </c>
      <c r="K39" s="112" t="s">
        <v>384</v>
      </c>
      <c r="L39" s="112" t="s">
        <v>146</v>
      </c>
      <c r="M39" s="112">
        <v>1</v>
      </c>
      <c r="N39" s="401"/>
      <c r="O39" s="401"/>
      <c r="P39" s="385"/>
      <c r="Q39" s="385"/>
      <c r="R39" s="385"/>
      <c r="S39" s="385"/>
      <c r="T39" s="395"/>
      <c r="U39" s="395"/>
      <c r="V39" s="395"/>
      <c r="W39" s="395"/>
      <c r="X39" s="395"/>
      <c r="Y39" s="395"/>
      <c r="Z39" s="395"/>
      <c r="AA39" s="398"/>
      <c r="AB39" s="395"/>
      <c r="AC39" s="388"/>
      <c r="AD39" s="388"/>
      <c r="AE39" s="388"/>
      <c r="AF39" s="388"/>
      <c r="AG39" s="385"/>
      <c r="AH39" s="392"/>
      <c r="AI39" s="392"/>
      <c r="AJ39" s="385"/>
    </row>
    <row r="40" spans="2:36" ht="39.6" x14ac:dyDescent="0.3">
      <c r="B40" s="390" t="s">
        <v>385</v>
      </c>
      <c r="C40" s="400" t="s">
        <v>386</v>
      </c>
      <c r="D40" s="400" t="s">
        <v>372</v>
      </c>
      <c r="E40" s="400" t="s">
        <v>373</v>
      </c>
      <c r="F40" s="400" t="s">
        <v>386</v>
      </c>
      <c r="G40" s="400" t="s">
        <v>374</v>
      </c>
      <c r="H40" s="400" t="s">
        <v>84</v>
      </c>
      <c r="I40" s="400" t="s">
        <v>84</v>
      </c>
      <c r="J40" s="112" t="s">
        <v>375</v>
      </c>
      <c r="K40" s="112" t="s">
        <v>376</v>
      </c>
      <c r="L40" s="112" t="s">
        <v>377</v>
      </c>
      <c r="M40" s="113">
        <v>758852.94</v>
      </c>
      <c r="N40" s="400" t="s">
        <v>147</v>
      </c>
      <c r="O40" s="400" t="s">
        <v>124</v>
      </c>
      <c r="P40" s="390" t="s">
        <v>165</v>
      </c>
      <c r="Q40" s="390" t="s">
        <v>91</v>
      </c>
      <c r="R40" s="390" t="s">
        <v>92</v>
      </c>
      <c r="S40" s="390" t="s">
        <v>166</v>
      </c>
      <c r="T40" s="394" t="s">
        <v>124</v>
      </c>
      <c r="U40" s="394">
        <v>665661</v>
      </c>
      <c r="V40" s="394">
        <v>665661</v>
      </c>
      <c r="W40" s="394" t="s">
        <v>279</v>
      </c>
      <c r="X40" s="394" t="s">
        <v>279</v>
      </c>
      <c r="Y40" s="394" t="s">
        <v>279</v>
      </c>
      <c r="Z40" s="394" t="s">
        <v>279</v>
      </c>
      <c r="AA40" s="397" t="s">
        <v>279</v>
      </c>
      <c r="AB40" s="394">
        <v>117469.59</v>
      </c>
      <c r="AC40" s="387" t="s">
        <v>175</v>
      </c>
      <c r="AD40" s="387" t="s">
        <v>279</v>
      </c>
      <c r="AE40" s="387" t="s">
        <v>279</v>
      </c>
      <c r="AF40" s="387">
        <v>665661</v>
      </c>
      <c r="AG40" s="390" t="s">
        <v>279</v>
      </c>
      <c r="AH40" s="391" t="s">
        <v>291</v>
      </c>
      <c r="AI40" s="391" t="s">
        <v>292</v>
      </c>
      <c r="AJ40" s="384">
        <v>45624</v>
      </c>
    </row>
    <row r="41" spans="2:36" ht="26.4" x14ac:dyDescent="0.3">
      <c r="B41" s="385"/>
      <c r="C41" s="401"/>
      <c r="D41" s="401"/>
      <c r="E41" s="401"/>
      <c r="F41" s="401"/>
      <c r="G41" s="401"/>
      <c r="H41" s="401"/>
      <c r="I41" s="401"/>
      <c r="J41" s="112" t="s">
        <v>380</v>
      </c>
      <c r="K41" s="112" t="s">
        <v>381</v>
      </c>
      <c r="L41" s="112" t="s">
        <v>382</v>
      </c>
      <c r="M41" s="112">
        <v>300</v>
      </c>
      <c r="N41" s="401"/>
      <c r="O41" s="401"/>
      <c r="P41" s="385"/>
      <c r="Q41" s="385"/>
      <c r="R41" s="385"/>
      <c r="S41" s="385"/>
      <c r="T41" s="395"/>
      <c r="U41" s="395"/>
      <c r="V41" s="395"/>
      <c r="W41" s="395"/>
      <c r="X41" s="395"/>
      <c r="Y41" s="395"/>
      <c r="Z41" s="395"/>
      <c r="AA41" s="398"/>
      <c r="AB41" s="395"/>
      <c r="AC41" s="388"/>
      <c r="AD41" s="388"/>
      <c r="AE41" s="388"/>
      <c r="AF41" s="388"/>
      <c r="AG41" s="385"/>
      <c r="AH41" s="392"/>
      <c r="AI41" s="392"/>
      <c r="AJ41" s="385"/>
    </row>
    <row r="42" spans="2:36" ht="52.8" x14ac:dyDescent="0.3">
      <c r="B42" s="385"/>
      <c r="C42" s="401"/>
      <c r="D42" s="401"/>
      <c r="E42" s="401"/>
      <c r="F42" s="401"/>
      <c r="G42" s="401"/>
      <c r="H42" s="401"/>
      <c r="I42" s="401"/>
      <c r="J42" s="112" t="s">
        <v>383</v>
      </c>
      <c r="K42" s="112" t="s">
        <v>384</v>
      </c>
      <c r="L42" s="112" t="s">
        <v>146</v>
      </c>
      <c r="M42" s="112">
        <v>1</v>
      </c>
      <c r="N42" s="401"/>
      <c r="O42" s="401"/>
      <c r="P42" s="385"/>
      <c r="Q42" s="385"/>
      <c r="R42" s="385"/>
      <c r="S42" s="385"/>
      <c r="T42" s="395"/>
      <c r="U42" s="395"/>
      <c r="V42" s="395"/>
      <c r="W42" s="395"/>
      <c r="X42" s="395"/>
      <c r="Y42" s="395"/>
      <c r="Z42" s="395"/>
      <c r="AA42" s="398"/>
      <c r="AB42" s="395"/>
      <c r="AC42" s="388"/>
      <c r="AD42" s="388"/>
      <c r="AE42" s="388"/>
      <c r="AF42" s="388"/>
      <c r="AG42" s="385"/>
      <c r="AH42" s="392"/>
      <c r="AI42" s="392"/>
      <c r="AJ42" s="385"/>
    </row>
    <row r="43" spans="2:36" ht="39.6" x14ac:dyDescent="0.3">
      <c r="B43" s="390" t="s">
        <v>387</v>
      </c>
      <c r="C43" s="400" t="s">
        <v>388</v>
      </c>
      <c r="D43" s="400" t="s">
        <v>372</v>
      </c>
      <c r="E43" s="400" t="s">
        <v>373</v>
      </c>
      <c r="F43" s="400" t="s">
        <v>388</v>
      </c>
      <c r="G43" s="400" t="s">
        <v>374</v>
      </c>
      <c r="H43" s="400" t="s">
        <v>84</v>
      </c>
      <c r="I43" s="400" t="s">
        <v>84</v>
      </c>
      <c r="J43" s="112" t="s">
        <v>375</v>
      </c>
      <c r="K43" s="112" t="s">
        <v>376</v>
      </c>
      <c r="L43" s="112" t="s">
        <v>377</v>
      </c>
      <c r="M43" s="113">
        <v>6680000</v>
      </c>
      <c r="N43" s="400" t="s">
        <v>147</v>
      </c>
      <c r="O43" s="400" t="s">
        <v>389</v>
      </c>
      <c r="P43" s="390" t="s">
        <v>165</v>
      </c>
      <c r="Q43" s="390" t="s">
        <v>91</v>
      </c>
      <c r="R43" s="390" t="s">
        <v>92</v>
      </c>
      <c r="S43" s="390" t="s">
        <v>166</v>
      </c>
      <c r="T43" s="394">
        <v>6205354.9800000004</v>
      </c>
      <c r="U43" s="394">
        <v>6205354.9800000004</v>
      </c>
      <c r="V43" s="394">
        <v>6205354.9800000004</v>
      </c>
      <c r="W43" s="394" t="s">
        <v>279</v>
      </c>
      <c r="X43" s="394" t="s">
        <v>279</v>
      </c>
      <c r="Y43" s="394" t="s">
        <v>279</v>
      </c>
      <c r="Z43" s="394" t="s">
        <v>279</v>
      </c>
      <c r="AA43" s="397" t="s">
        <v>279</v>
      </c>
      <c r="AB43" s="394">
        <v>1095062.6599999999</v>
      </c>
      <c r="AC43" s="387" t="s">
        <v>175</v>
      </c>
      <c r="AD43" s="387" t="s">
        <v>279</v>
      </c>
      <c r="AE43" s="387" t="s">
        <v>279</v>
      </c>
      <c r="AF43" s="387">
        <v>6205354.9800000004</v>
      </c>
      <c r="AG43" s="390" t="s">
        <v>279</v>
      </c>
      <c r="AH43" s="391" t="s">
        <v>390</v>
      </c>
      <c r="AI43" s="391" t="s">
        <v>544</v>
      </c>
      <c r="AJ43" s="384">
        <v>45869</v>
      </c>
    </row>
    <row r="44" spans="2:36" ht="26.4" x14ac:dyDescent="0.3">
      <c r="B44" s="385"/>
      <c r="C44" s="401"/>
      <c r="D44" s="401"/>
      <c r="E44" s="401"/>
      <c r="F44" s="401"/>
      <c r="G44" s="401"/>
      <c r="H44" s="401"/>
      <c r="I44" s="401"/>
      <c r="J44" s="112" t="s">
        <v>380</v>
      </c>
      <c r="K44" s="112" t="s">
        <v>381</v>
      </c>
      <c r="L44" s="112" t="s">
        <v>382</v>
      </c>
      <c r="M44" s="112">
        <v>3006</v>
      </c>
      <c r="N44" s="401"/>
      <c r="O44" s="401"/>
      <c r="P44" s="385"/>
      <c r="Q44" s="385"/>
      <c r="R44" s="385"/>
      <c r="S44" s="385"/>
      <c r="T44" s="395"/>
      <c r="U44" s="395"/>
      <c r="V44" s="395"/>
      <c r="W44" s="395"/>
      <c r="X44" s="395"/>
      <c r="Y44" s="395"/>
      <c r="Z44" s="395"/>
      <c r="AA44" s="398"/>
      <c r="AB44" s="395"/>
      <c r="AC44" s="388"/>
      <c r="AD44" s="388"/>
      <c r="AE44" s="388"/>
      <c r="AF44" s="388"/>
      <c r="AG44" s="385"/>
      <c r="AH44" s="392"/>
      <c r="AI44" s="392"/>
      <c r="AJ44" s="385"/>
    </row>
    <row r="45" spans="2:36" ht="52.8" x14ac:dyDescent="0.3">
      <c r="B45" s="386"/>
      <c r="C45" s="402"/>
      <c r="D45" s="402"/>
      <c r="E45" s="402"/>
      <c r="F45" s="402"/>
      <c r="G45" s="402"/>
      <c r="H45" s="402"/>
      <c r="I45" s="402"/>
      <c r="J45" s="112" t="s">
        <v>383</v>
      </c>
      <c r="K45" s="112" t="s">
        <v>384</v>
      </c>
      <c r="L45" s="112" t="s">
        <v>146</v>
      </c>
      <c r="M45" s="112">
        <v>1</v>
      </c>
      <c r="N45" s="402"/>
      <c r="O45" s="402"/>
      <c r="P45" s="386"/>
      <c r="Q45" s="386"/>
      <c r="R45" s="386"/>
      <c r="S45" s="386"/>
      <c r="T45" s="396"/>
      <c r="U45" s="396"/>
      <c r="V45" s="396"/>
      <c r="W45" s="396"/>
      <c r="X45" s="396"/>
      <c r="Y45" s="396"/>
      <c r="Z45" s="396"/>
      <c r="AA45" s="399"/>
      <c r="AB45" s="396"/>
      <c r="AC45" s="389"/>
      <c r="AD45" s="389"/>
      <c r="AE45" s="389"/>
      <c r="AF45" s="389"/>
      <c r="AG45" s="386"/>
      <c r="AH45" s="393"/>
      <c r="AI45" s="393"/>
      <c r="AJ45" s="386"/>
    </row>
    <row r="46" spans="2:36" ht="52.8" x14ac:dyDescent="0.3">
      <c r="B46" s="382" t="s">
        <v>391</v>
      </c>
      <c r="C46" s="378" t="s">
        <v>392</v>
      </c>
      <c r="D46" s="378" t="s">
        <v>393</v>
      </c>
      <c r="E46" s="378" t="s">
        <v>394</v>
      </c>
      <c r="F46" s="378" t="s">
        <v>392</v>
      </c>
      <c r="G46" s="378" t="s">
        <v>395</v>
      </c>
      <c r="H46" s="378" t="s">
        <v>84</v>
      </c>
      <c r="I46" s="378" t="s">
        <v>84</v>
      </c>
      <c r="J46" s="115" t="s">
        <v>396</v>
      </c>
      <c r="K46" s="115" t="s">
        <v>397</v>
      </c>
      <c r="L46" s="115" t="s">
        <v>236</v>
      </c>
      <c r="M46" s="116">
        <v>26000</v>
      </c>
      <c r="N46" s="378" t="s">
        <v>147</v>
      </c>
      <c r="O46" s="378" t="s">
        <v>148</v>
      </c>
      <c r="P46" s="378" t="s">
        <v>165</v>
      </c>
      <c r="Q46" s="378" t="s">
        <v>91</v>
      </c>
      <c r="R46" s="378" t="s">
        <v>92</v>
      </c>
      <c r="S46" s="378" t="s">
        <v>166</v>
      </c>
      <c r="T46" s="380">
        <v>284258.13</v>
      </c>
      <c r="U46" s="375">
        <v>284258.13</v>
      </c>
      <c r="V46" s="375">
        <v>284258.13</v>
      </c>
      <c r="W46" s="375" t="s">
        <v>279</v>
      </c>
      <c r="X46" s="375" t="s">
        <v>279</v>
      </c>
      <c r="Y46" s="375" t="s">
        <v>279</v>
      </c>
      <c r="Z46" s="375" t="s">
        <v>279</v>
      </c>
      <c r="AA46" s="375" t="s">
        <v>279</v>
      </c>
      <c r="AB46" s="375">
        <v>50163.199999999997</v>
      </c>
      <c r="AC46" s="375" t="s">
        <v>175</v>
      </c>
      <c r="AD46" s="375" t="s">
        <v>279</v>
      </c>
      <c r="AE46" s="375" t="s">
        <v>279</v>
      </c>
      <c r="AF46" s="377">
        <v>284258.13</v>
      </c>
      <c r="AG46" s="375" t="s">
        <v>279</v>
      </c>
      <c r="AH46" s="373" t="s">
        <v>311</v>
      </c>
      <c r="AI46" s="373" t="s">
        <v>379</v>
      </c>
      <c r="AJ46" s="373" t="s">
        <v>479</v>
      </c>
    </row>
    <row r="47" spans="2:36" ht="66" x14ac:dyDescent="0.3">
      <c r="B47" s="383"/>
      <c r="C47" s="379"/>
      <c r="D47" s="379"/>
      <c r="E47" s="379"/>
      <c r="F47" s="379"/>
      <c r="G47" s="379"/>
      <c r="H47" s="379"/>
      <c r="I47" s="379"/>
      <c r="J47" s="115" t="s">
        <v>398</v>
      </c>
      <c r="K47" s="115" t="s">
        <v>399</v>
      </c>
      <c r="L47" s="115" t="s">
        <v>400</v>
      </c>
      <c r="M47" s="116">
        <v>3</v>
      </c>
      <c r="N47" s="379"/>
      <c r="O47" s="379"/>
      <c r="P47" s="379"/>
      <c r="Q47" s="379"/>
      <c r="R47" s="379"/>
      <c r="S47" s="379"/>
      <c r="T47" s="381"/>
      <c r="U47" s="376"/>
      <c r="V47" s="376"/>
      <c r="W47" s="376"/>
      <c r="X47" s="376"/>
      <c r="Y47" s="376"/>
      <c r="Z47" s="376"/>
      <c r="AA47" s="376"/>
      <c r="AB47" s="376"/>
      <c r="AC47" s="376"/>
      <c r="AD47" s="376"/>
      <c r="AE47" s="376"/>
      <c r="AF47" s="377"/>
      <c r="AG47" s="376"/>
      <c r="AH47" s="374"/>
      <c r="AI47" s="374"/>
      <c r="AJ47" s="374"/>
    </row>
    <row r="48" spans="2:36" ht="52.8" x14ac:dyDescent="0.3">
      <c r="B48" s="382" t="s">
        <v>401</v>
      </c>
      <c r="C48" s="378" t="s">
        <v>402</v>
      </c>
      <c r="D48" s="378" t="s">
        <v>393</v>
      </c>
      <c r="E48" s="378" t="s">
        <v>394</v>
      </c>
      <c r="F48" s="378" t="s">
        <v>402</v>
      </c>
      <c r="G48" s="378" t="s">
        <v>395</v>
      </c>
      <c r="H48" s="378" t="s">
        <v>84</v>
      </c>
      <c r="I48" s="378" t="s">
        <v>84</v>
      </c>
      <c r="J48" s="115" t="s">
        <v>396</v>
      </c>
      <c r="K48" s="115" t="s">
        <v>397</v>
      </c>
      <c r="L48" s="115" t="s">
        <v>236</v>
      </c>
      <c r="M48" s="116">
        <v>6000</v>
      </c>
      <c r="N48" s="378" t="s">
        <v>147</v>
      </c>
      <c r="O48" s="378" t="s">
        <v>403</v>
      </c>
      <c r="P48" s="378" t="s">
        <v>165</v>
      </c>
      <c r="Q48" s="378" t="s">
        <v>91</v>
      </c>
      <c r="R48" s="378" t="s">
        <v>92</v>
      </c>
      <c r="S48" s="378" t="s">
        <v>166</v>
      </c>
      <c r="T48" s="380">
        <v>335000</v>
      </c>
      <c r="U48" s="375">
        <v>335000</v>
      </c>
      <c r="V48" s="375">
        <v>335000</v>
      </c>
      <c r="W48" s="375" t="s">
        <v>279</v>
      </c>
      <c r="X48" s="375" t="s">
        <v>279</v>
      </c>
      <c r="Y48" s="375" t="s">
        <v>279</v>
      </c>
      <c r="Z48" s="375" t="s">
        <v>279</v>
      </c>
      <c r="AA48" s="375" t="s">
        <v>279</v>
      </c>
      <c r="AB48" s="375">
        <v>59118</v>
      </c>
      <c r="AC48" s="375" t="s">
        <v>175</v>
      </c>
      <c r="AD48" s="375" t="s">
        <v>279</v>
      </c>
      <c r="AE48" s="375" t="s">
        <v>279</v>
      </c>
      <c r="AF48" s="377">
        <v>335000</v>
      </c>
      <c r="AG48" s="375" t="s">
        <v>279</v>
      </c>
      <c r="AH48" s="373" t="s">
        <v>379</v>
      </c>
      <c r="AI48" s="373" t="s">
        <v>404</v>
      </c>
      <c r="AJ48" s="373" t="s">
        <v>687</v>
      </c>
    </row>
    <row r="49" spans="2:36" ht="66" x14ac:dyDescent="0.3">
      <c r="B49" s="383"/>
      <c r="C49" s="379"/>
      <c r="D49" s="379"/>
      <c r="E49" s="379"/>
      <c r="F49" s="379"/>
      <c r="G49" s="379"/>
      <c r="H49" s="379"/>
      <c r="I49" s="379"/>
      <c r="J49" s="115" t="s">
        <v>398</v>
      </c>
      <c r="K49" s="115" t="s">
        <v>399</v>
      </c>
      <c r="L49" s="115" t="s">
        <v>400</v>
      </c>
      <c r="M49" s="115">
        <v>0.6</v>
      </c>
      <c r="N49" s="379"/>
      <c r="O49" s="379"/>
      <c r="P49" s="379"/>
      <c r="Q49" s="379"/>
      <c r="R49" s="379"/>
      <c r="S49" s="379"/>
      <c r="T49" s="381"/>
      <c r="U49" s="376"/>
      <c r="V49" s="376"/>
      <c r="W49" s="376"/>
      <c r="X49" s="376"/>
      <c r="Y49" s="376"/>
      <c r="Z49" s="376"/>
      <c r="AA49" s="376"/>
      <c r="AB49" s="376"/>
      <c r="AC49" s="376"/>
      <c r="AD49" s="376"/>
      <c r="AE49" s="376"/>
      <c r="AF49" s="377"/>
      <c r="AG49" s="376"/>
      <c r="AH49" s="374"/>
      <c r="AI49" s="374"/>
      <c r="AJ49" s="374"/>
    </row>
    <row r="50" spans="2:36" ht="52.8" x14ac:dyDescent="0.3">
      <c r="B50" s="382" t="s">
        <v>405</v>
      </c>
      <c r="C50" s="378" t="s">
        <v>406</v>
      </c>
      <c r="D50" s="378" t="s">
        <v>393</v>
      </c>
      <c r="E50" s="378" t="s">
        <v>394</v>
      </c>
      <c r="F50" s="378" t="s">
        <v>406</v>
      </c>
      <c r="G50" s="378" t="s">
        <v>395</v>
      </c>
      <c r="H50" s="378" t="s">
        <v>84</v>
      </c>
      <c r="I50" s="378" t="s">
        <v>84</v>
      </c>
      <c r="J50" s="115" t="s">
        <v>396</v>
      </c>
      <c r="K50" s="115" t="s">
        <v>397</v>
      </c>
      <c r="L50" s="115" t="s">
        <v>236</v>
      </c>
      <c r="M50" s="116">
        <v>23700</v>
      </c>
      <c r="N50" s="378" t="s">
        <v>147</v>
      </c>
      <c r="O50" s="378" t="s">
        <v>407</v>
      </c>
      <c r="P50" s="378" t="s">
        <v>165</v>
      </c>
      <c r="Q50" s="378" t="s">
        <v>91</v>
      </c>
      <c r="R50" s="378" t="s">
        <v>92</v>
      </c>
      <c r="S50" s="378" t="s">
        <v>166</v>
      </c>
      <c r="T50" s="380">
        <v>1500000</v>
      </c>
      <c r="U50" s="375">
        <v>1500000</v>
      </c>
      <c r="V50" s="375">
        <v>1500000</v>
      </c>
      <c r="W50" s="375" t="s">
        <v>279</v>
      </c>
      <c r="X50" s="375" t="s">
        <v>279</v>
      </c>
      <c r="Y50" s="375" t="s">
        <v>279</v>
      </c>
      <c r="Z50" s="375" t="s">
        <v>279</v>
      </c>
      <c r="AA50" s="375" t="s">
        <v>279</v>
      </c>
      <c r="AB50" s="375">
        <v>264706</v>
      </c>
      <c r="AC50" s="375" t="s">
        <v>175</v>
      </c>
      <c r="AD50" s="375" t="s">
        <v>279</v>
      </c>
      <c r="AE50" s="375" t="s">
        <v>279</v>
      </c>
      <c r="AF50" s="377">
        <v>1500000</v>
      </c>
      <c r="AG50" s="375" t="s">
        <v>279</v>
      </c>
      <c r="AH50" s="373" t="s">
        <v>280</v>
      </c>
      <c r="AI50" s="373" t="s">
        <v>390</v>
      </c>
      <c r="AJ50" s="373" t="s">
        <v>702</v>
      </c>
    </row>
    <row r="51" spans="2:36" ht="66" x14ac:dyDescent="0.3">
      <c r="B51" s="383"/>
      <c r="C51" s="379"/>
      <c r="D51" s="379"/>
      <c r="E51" s="379"/>
      <c r="F51" s="379"/>
      <c r="G51" s="379"/>
      <c r="H51" s="379"/>
      <c r="I51" s="379"/>
      <c r="J51" s="115" t="s">
        <v>398</v>
      </c>
      <c r="K51" s="115" t="s">
        <v>399</v>
      </c>
      <c r="L51" s="115" t="s">
        <v>400</v>
      </c>
      <c r="M51" s="116">
        <v>2</v>
      </c>
      <c r="N51" s="379"/>
      <c r="O51" s="379"/>
      <c r="P51" s="379"/>
      <c r="Q51" s="379"/>
      <c r="R51" s="379"/>
      <c r="S51" s="379"/>
      <c r="T51" s="381"/>
      <c r="U51" s="376"/>
      <c r="V51" s="376"/>
      <c r="W51" s="376"/>
      <c r="X51" s="376"/>
      <c r="Y51" s="376"/>
      <c r="Z51" s="376"/>
      <c r="AA51" s="376"/>
      <c r="AB51" s="376"/>
      <c r="AC51" s="376"/>
      <c r="AD51" s="376"/>
      <c r="AE51" s="376"/>
      <c r="AF51" s="377"/>
      <c r="AG51" s="376"/>
      <c r="AH51" s="374"/>
      <c r="AI51" s="374"/>
      <c r="AJ51" s="374"/>
    </row>
    <row r="52" spans="2:36" ht="52.8" x14ac:dyDescent="0.3">
      <c r="B52" s="382" t="s">
        <v>408</v>
      </c>
      <c r="C52" s="378" t="s">
        <v>409</v>
      </c>
      <c r="D52" s="378" t="s">
        <v>393</v>
      </c>
      <c r="E52" s="378" t="s">
        <v>394</v>
      </c>
      <c r="F52" s="378" t="s">
        <v>409</v>
      </c>
      <c r="G52" s="378" t="s">
        <v>395</v>
      </c>
      <c r="H52" s="378" t="s">
        <v>84</v>
      </c>
      <c r="I52" s="378" t="s">
        <v>84</v>
      </c>
      <c r="J52" s="115" t="s">
        <v>396</v>
      </c>
      <c r="K52" s="115" t="s">
        <v>397</v>
      </c>
      <c r="L52" s="115" t="s">
        <v>236</v>
      </c>
      <c r="M52" s="116">
        <v>5920</v>
      </c>
      <c r="N52" s="378" t="s">
        <v>147</v>
      </c>
      <c r="O52" s="378" t="s">
        <v>410</v>
      </c>
      <c r="P52" s="378" t="s">
        <v>165</v>
      </c>
      <c r="Q52" s="378" t="s">
        <v>91</v>
      </c>
      <c r="R52" s="378" t="s">
        <v>92</v>
      </c>
      <c r="S52" s="378" t="s">
        <v>166</v>
      </c>
      <c r="T52" s="380">
        <v>680638.67</v>
      </c>
      <c r="U52" s="375">
        <v>680638.67</v>
      </c>
      <c r="V52" s="375">
        <v>680638.67</v>
      </c>
      <c r="W52" s="375" t="s">
        <v>279</v>
      </c>
      <c r="X52" s="375" t="s">
        <v>279</v>
      </c>
      <c r="Y52" s="375" t="s">
        <v>279</v>
      </c>
      <c r="Z52" s="375" t="s">
        <v>279</v>
      </c>
      <c r="AA52" s="375" t="s">
        <v>279</v>
      </c>
      <c r="AB52" s="375">
        <v>120112.71</v>
      </c>
      <c r="AC52" s="375" t="s">
        <v>175</v>
      </c>
      <c r="AD52" s="375" t="s">
        <v>279</v>
      </c>
      <c r="AE52" s="375" t="s">
        <v>279</v>
      </c>
      <c r="AF52" s="377">
        <v>680638.67</v>
      </c>
      <c r="AG52" s="375" t="s">
        <v>279</v>
      </c>
      <c r="AH52" s="373" t="s">
        <v>303</v>
      </c>
      <c r="AI52" s="373" t="s">
        <v>411</v>
      </c>
      <c r="AJ52" s="373"/>
    </row>
    <row r="53" spans="2:36" ht="66" x14ac:dyDescent="0.3">
      <c r="B53" s="383"/>
      <c r="C53" s="379"/>
      <c r="D53" s="379"/>
      <c r="E53" s="379"/>
      <c r="F53" s="379"/>
      <c r="G53" s="379"/>
      <c r="H53" s="379"/>
      <c r="I53" s="379"/>
      <c r="J53" s="115" t="s">
        <v>398</v>
      </c>
      <c r="K53" s="115" t="s">
        <v>399</v>
      </c>
      <c r="L53" s="115" t="s">
        <v>400</v>
      </c>
      <c r="M53" s="115">
        <v>2</v>
      </c>
      <c r="N53" s="379"/>
      <c r="O53" s="379"/>
      <c r="P53" s="379"/>
      <c r="Q53" s="379"/>
      <c r="R53" s="379"/>
      <c r="S53" s="379"/>
      <c r="T53" s="381"/>
      <c r="U53" s="376"/>
      <c r="V53" s="376"/>
      <c r="W53" s="376"/>
      <c r="X53" s="376"/>
      <c r="Y53" s="376"/>
      <c r="Z53" s="376"/>
      <c r="AA53" s="376"/>
      <c r="AB53" s="376"/>
      <c r="AC53" s="376"/>
      <c r="AD53" s="376"/>
      <c r="AE53" s="376"/>
      <c r="AF53" s="377"/>
      <c r="AG53" s="376"/>
      <c r="AH53" s="374"/>
      <c r="AI53" s="374"/>
      <c r="AJ53" s="374"/>
    </row>
    <row r="54" spans="2:36" ht="36" x14ac:dyDescent="0.3">
      <c r="B54" s="372" t="s">
        <v>684</v>
      </c>
      <c r="C54" s="372" t="s">
        <v>159</v>
      </c>
      <c r="D54" s="372" t="s">
        <v>225</v>
      </c>
      <c r="E54" s="372" t="s">
        <v>162</v>
      </c>
      <c r="F54" s="372" t="s">
        <v>159</v>
      </c>
      <c r="G54" s="372" t="s">
        <v>163</v>
      </c>
      <c r="H54" s="372" t="s">
        <v>84</v>
      </c>
      <c r="I54" s="372" t="s">
        <v>84</v>
      </c>
      <c r="J54" s="22" t="s">
        <v>172</v>
      </c>
      <c r="K54" s="22" t="s">
        <v>167</v>
      </c>
      <c r="L54" s="22" t="s">
        <v>170</v>
      </c>
      <c r="M54" s="22">
        <v>1</v>
      </c>
      <c r="N54" s="372" t="s">
        <v>147</v>
      </c>
      <c r="O54" s="372" t="s">
        <v>137</v>
      </c>
      <c r="P54" s="363" t="s">
        <v>165</v>
      </c>
      <c r="Q54" s="363" t="s">
        <v>91</v>
      </c>
      <c r="R54" s="363" t="s">
        <v>92</v>
      </c>
      <c r="S54" s="363" t="s">
        <v>166</v>
      </c>
      <c r="T54" s="369">
        <v>200000</v>
      </c>
      <c r="U54" s="369">
        <v>200000</v>
      </c>
      <c r="V54" s="369">
        <v>200000</v>
      </c>
      <c r="W54" s="372"/>
      <c r="X54" s="372"/>
      <c r="Y54" s="372"/>
      <c r="Z54" s="372"/>
      <c r="AA54" s="368"/>
      <c r="AB54" s="369">
        <v>35295</v>
      </c>
      <c r="AC54" s="363" t="s">
        <v>175</v>
      </c>
      <c r="AD54" s="363"/>
      <c r="AE54" s="363"/>
      <c r="AF54" s="371">
        <v>200000</v>
      </c>
      <c r="AG54" s="363"/>
      <c r="AH54" s="365" t="s">
        <v>280</v>
      </c>
      <c r="AI54" s="365" t="s">
        <v>281</v>
      </c>
      <c r="AJ54" s="351">
        <v>45716</v>
      </c>
    </row>
    <row r="55" spans="2:36" ht="36" x14ac:dyDescent="0.3">
      <c r="B55" s="364"/>
      <c r="C55" s="364"/>
      <c r="D55" s="364"/>
      <c r="E55" s="364"/>
      <c r="F55" s="364"/>
      <c r="G55" s="364"/>
      <c r="H55" s="364"/>
      <c r="I55" s="364"/>
      <c r="J55" s="22" t="s">
        <v>169</v>
      </c>
      <c r="K55" s="22" t="s">
        <v>168</v>
      </c>
      <c r="L55" s="22" t="s">
        <v>171</v>
      </c>
      <c r="M55" s="22">
        <v>1</v>
      </c>
      <c r="N55" s="364"/>
      <c r="O55" s="364"/>
      <c r="P55" s="364"/>
      <c r="Q55" s="364"/>
      <c r="R55" s="364"/>
      <c r="S55" s="364"/>
      <c r="T55" s="370"/>
      <c r="U55" s="370"/>
      <c r="V55" s="370"/>
      <c r="W55" s="364"/>
      <c r="X55" s="364"/>
      <c r="Y55" s="364"/>
      <c r="Z55" s="364"/>
      <c r="AA55" s="364"/>
      <c r="AB55" s="370"/>
      <c r="AC55" s="364"/>
      <c r="AD55" s="364"/>
      <c r="AE55" s="364"/>
      <c r="AF55" s="370"/>
      <c r="AG55" s="364"/>
      <c r="AH55" s="366"/>
      <c r="AI55" s="366"/>
      <c r="AJ55" s="367"/>
    </row>
    <row r="56" spans="2:36" ht="24" x14ac:dyDescent="0.3">
      <c r="B56" s="359" t="s">
        <v>728</v>
      </c>
      <c r="C56" s="359" t="s">
        <v>729</v>
      </c>
      <c r="D56" s="359" t="s">
        <v>730</v>
      </c>
      <c r="E56" s="359" t="s">
        <v>731</v>
      </c>
      <c r="F56" s="359" t="s">
        <v>729</v>
      </c>
      <c r="G56" s="359" t="s">
        <v>732</v>
      </c>
      <c r="H56" s="359" t="s">
        <v>84</v>
      </c>
      <c r="I56" s="359" t="s">
        <v>84</v>
      </c>
      <c r="J56" s="217" t="s">
        <v>733</v>
      </c>
      <c r="K56" s="217" t="s">
        <v>734</v>
      </c>
      <c r="L56" s="217" t="s">
        <v>400</v>
      </c>
      <c r="M56" s="217">
        <v>0.12</v>
      </c>
      <c r="N56" s="359" t="s">
        <v>147</v>
      </c>
      <c r="O56" s="359" t="s">
        <v>120</v>
      </c>
      <c r="P56" s="353" t="s">
        <v>165</v>
      </c>
      <c r="Q56" s="353" t="s">
        <v>91</v>
      </c>
      <c r="R56" s="353" t="s">
        <v>92</v>
      </c>
      <c r="S56" s="353" t="s">
        <v>166</v>
      </c>
      <c r="T56" s="355">
        <v>72000</v>
      </c>
      <c r="U56" s="355">
        <v>72000</v>
      </c>
      <c r="V56" s="355">
        <v>72000</v>
      </c>
      <c r="W56" s="359" t="s">
        <v>279</v>
      </c>
      <c r="X56" s="359" t="s">
        <v>279</v>
      </c>
      <c r="Y56" s="359" t="s">
        <v>279</v>
      </c>
      <c r="Z56" s="359" t="s">
        <v>279</v>
      </c>
      <c r="AA56" s="361" t="s">
        <v>279</v>
      </c>
      <c r="AB56" s="355">
        <v>12706</v>
      </c>
      <c r="AC56" s="353" t="s">
        <v>175</v>
      </c>
      <c r="AD56" s="353" t="s">
        <v>279</v>
      </c>
      <c r="AE56" s="353" t="s">
        <v>279</v>
      </c>
      <c r="AF56" s="355">
        <v>72000</v>
      </c>
      <c r="AG56" s="353" t="s">
        <v>26</v>
      </c>
      <c r="AH56" s="357" t="s">
        <v>735</v>
      </c>
      <c r="AI56" s="357" t="s">
        <v>736</v>
      </c>
      <c r="AJ56" s="351"/>
    </row>
    <row r="57" spans="2:36" ht="60" x14ac:dyDescent="0.3">
      <c r="B57" s="360"/>
      <c r="C57" s="360"/>
      <c r="D57" s="360"/>
      <c r="E57" s="360"/>
      <c r="F57" s="360"/>
      <c r="G57" s="360"/>
      <c r="H57" s="360"/>
      <c r="I57" s="360"/>
      <c r="J57" s="217" t="s">
        <v>737</v>
      </c>
      <c r="K57" s="217" t="s">
        <v>738</v>
      </c>
      <c r="L57" s="217" t="s">
        <v>400</v>
      </c>
      <c r="M57" s="217">
        <v>0.12</v>
      </c>
      <c r="N57" s="360"/>
      <c r="O57" s="360"/>
      <c r="P57" s="354"/>
      <c r="Q57" s="354"/>
      <c r="R57" s="354"/>
      <c r="S57" s="354"/>
      <c r="T57" s="356"/>
      <c r="U57" s="356"/>
      <c r="V57" s="356"/>
      <c r="W57" s="360"/>
      <c r="X57" s="360"/>
      <c r="Y57" s="360"/>
      <c r="Z57" s="360"/>
      <c r="AA57" s="362"/>
      <c r="AB57" s="356"/>
      <c r="AC57" s="354"/>
      <c r="AD57" s="354"/>
      <c r="AE57" s="354"/>
      <c r="AF57" s="356"/>
      <c r="AG57" s="354"/>
      <c r="AH57" s="358"/>
      <c r="AI57" s="358"/>
      <c r="AJ57" s="352"/>
    </row>
  </sheetData>
  <mergeCells count="543">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AJ8:AJ9"/>
    <mergeCell ref="B10:B21"/>
    <mergeCell ref="C10:C15"/>
    <mergeCell ref="D10:D15"/>
    <mergeCell ref="E10:E15"/>
    <mergeCell ref="F10:F15"/>
    <mergeCell ref="G10:G15"/>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H10:H15"/>
    <mergeCell ref="I10:I15"/>
    <mergeCell ref="N10:N15"/>
    <mergeCell ref="O10:O15"/>
    <mergeCell ref="P10:P15"/>
    <mergeCell ref="Q10:Q15"/>
    <mergeCell ref="AG8:AG9"/>
    <mergeCell ref="AH8:AH9"/>
    <mergeCell ref="AI8:AI9"/>
    <mergeCell ref="T8:T9"/>
    <mergeCell ref="AB10:AB15"/>
    <mergeCell ref="AC10:AC15"/>
    <mergeCell ref="R10:R15"/>
    <mergeCell ref="S10:S15"/>
    <mergeCell ref="T10:T21"/>
    <mergeCell ref="U10:U15"/>
    <mergeCell ref="V10:V15"/>
    <mergeCell ref="W10:W15"/>
    <mergeCell ref="W16:W21"/>
    <mergeCell ref="X16:X21"/>
    <mergeCell ref="Y16:Y21"/>
    <mergeCell ref="Z16:Z21"/>
    <mergeCell ref="AA16:AA21"/>
    <mergeCell ref="AB16:AB21"/>
    <mergeCell ref="AC16:AC21"/>
    <mergeCell ref="AJ10:AJ21"/>
    <mergeCell ref="C16:C21"/>
    <mergeCell ref="D16:D21"/>
    <mergeCell ref="E16:E21"/>
    <mergeCell ref="F16:F21"/>
    <mergeCell ref="G16:G21"/>
    <mergeCell ref="H16:H21"/>
    <mergeCell ref="I16:I21"/>
    <mergeCell ref="N16:N21"/>
    <mergeCell ref="O16:O21"/>
    <mergeCell ref="AD10:AD15"/>
    <mergeCell ref="AE10:AE15"/>
    <mergeCell ref="AF10:AF15"/>
    <mergeCell ref="AG10:AG15"/>
    <mergeCell ref="AH10:AH21"/>
    <mergeCell ref="AI10:AI21"/>
    <mergeCell ref="AD16:AD21"/>
    <mergeCell ref="AE16:AE21"/>
    <mergeCell ref="AF16:AF21"/>
    <mergeCell ref="AG16:AG21"/>
    <mergeCell ref="X10:X15"/>
    <mergeCell ref="Y10:Y15"/>
    <mergeCell ref="Z10:Z15"/>
    <mergeCell ref="AA10:AA15"/>
    <mergeCell ref="P16:P21"/>
    <mergeCell ref="Q16:Q21"/>
    <mergeCell ref="R16:R21"/>
    <mergeCell ref="S16:S21"/>
    <mergeCell ref="U16:U21"/>
    <mergeCell ref="V16:V21"/>
    <mergeCell ref="H22:H27"/>
    <mergeCell ref="I22:I27"/>
    <mergeCell ref="N22:N27"/>
    <mergeCell ref="O22:O27"/>
    <mergeCell ref="P22:P27"/>
    <mergeCell ref="Q22:Q27"/>
    <mergeCell ref="AB22:AB27"/>
    <mergeCell ref="AC22:AC27"/>
    <mergeCell ref="R22:R27"/>
    <mergeCell ref="S22:S27"/>
    <mergeCell ref="T22:T31"/>
    <mergeCell ref="U22:U27"/>
    <mergeCell ref="V22:V27"/>
    <mergeCell ref="W22:W27"/>
    <mergeCell ref="W28:W31"/>
    <mergeCell ref="AA28:AA31"/>
    <mergeCell ref="AB28:AB31"/>
    <mergeCell ref="AC28:AC31"/>
    <mergeCell ref="R28:R31"/>
    <mergeCell ref="S28:S31"/>
    <mergeCell ref="U28:U31"/>
    <mergeCell ref="V28:V31"/>
    <mergeCell ref="AJ22:AJ31"/>
    <mergeCell ref="C28:C31"/>
    <mergeCell ref="D28:D31"/>
    <mergeCell ref="E28:E31"/>
    <mergeCell ref="F28:F31"/>
    <mergeCell ref="G28:G31"/>
    <mergeCell ref="H28:H31"/>
    <mergeCell ref="I28:I31"/>
    <mergeCell ref="N28:N31"/>
    <mergeCell ref="O28:O31"/>
    <mergeCell ref="AD22:AD27"/>
    <mergeCell ref="AE22:AE27"/>
    <mergeCell ref="AF22:AF27"/>
    <mergeCell ref="AG22:AG27"/>
    <mergeCell ref="AH22:AH31"/>
    <mergeCell ref="AI22:AI31"/>
    <mergeCell ref="AD28:AD31"/>
    <mergeCell ref="AE28:AE31"/>
    <mergeCell ref="AF28:AF31"/>
    <mergeCell ref="AG28:AG31"/>
    <mergeCell ref="X22:X27"/>
    <mergeCell ref="Y22:Y27"/>
    <mergeCell ref="Z22:Z27"/>
    <mergeCell ref="AA22:AA27"/>
    <mergeCell ref="B32:B33"/>
    <mergeCell ref="C32:C33"/>
    <mergeCell ref="D32:D33"/>
    <mergeCell ref="E32:E33"/>
    <mergeCell ref="F32:F33"/>
    <mergeCell ref="G32:G33"/>
    <mergeCell ref="X28:X31"/>
    <mergeCell ref="Y28:Y31"/>
    <mergeCell ref="Z28:Z31"/>
    <mergeCell ref="B22:B31"/>
    <mergeCell ref="C22:C27"/>
    <mergeCell ref="D22:D27"/>
    <mergeCell ref="E22:E27"/>
    <mergeCell ref="F22:F27"/>
    <mergeCell ref="G22:G27"/>
    <mergeCell ref="P28:P31"/>
    <mergeCell ref="Q28:Q31"/>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Q34:Q36"/>
    <mergeCell ref="R34:R36"/>
    <mergeCell ref="S34:S36"/>
    <mergeCell ref="T34:T36"/>
    <mergeCell ref="AJ32:AJ33"/>
    <mergeCell ref="B34:B36"/>
    <mergeCell ref="C34:C36"/>
    <mergeCell ref="D34:D36"/>
    <mergeCell ref="E34:E36"/>
    <mergeCell ref="F34:F36"/>
    <mergeCell ref="G34:G36"/>
    <mergeCell ref="H34:H36"/>
    <mergeCell ref="I34:I36"/>
    <mergeCell ref="N34:N36"/>
    <mergeCell ref="AD32:AD33"/>
    <mergeCell ref="AE32:AE33"/>
    <mergeCell ref="AF32:AF33"/>
    <mergeCell ref="AG32:AG33"/>
    <mergeCell ref="AH32:AH33"/>
    <mergeCell ref="AI32:AI33"/>
    <mergeCell ref="X32:X33"/>
    <mergeCell ref="Y32:Y33"/>
    <mergeCell ref="Z32:Z33"/>
    <mergeCell ref="AA32:AA33"/>
    <mergeCell ref="AG34:AG36"/>
    <mergeCell ref="AH34:AH36"/>
    <mergeCell ref="AI34:AI36"/>
    <mergeCell ref="AJ34:AJ36"/>
    <mergeCell ref="B37:B39"/>
    <mergeCell ref="C37:C39"/>
    <mergeCell ref="D37:D39"/>
    <mergeCell ref="E37:E39"/>
    <mergeCell ref="F37:F39"/>
    <mergeCell ref="G37:G39"/>
    <mergeCell ref="AA34:AA36"/>
    <mergeCell ref="AB34:AB36"/>
    <mergeCell ref="AC34:AC36"/>
    <mergeCell ref="AD34:AD36"/>
    <mergeCell ref="AE34:AE36"/>
    <mergeCell ref="AF34:AF36"/>
    <mergeCell ref="U34:U36"/>
    <mergeCell ref="V34:V36"/>
    <mergeCell ref="W34:W36"/>
    <mergeCell ref="X34:X36"/>
    <mergeCell ref="Y34:Y36"/>
    <mergeCell ref="Z34:Z36"/>
    <mergeCell ref="O34:O36"/>
    <mergeCell ref="P34:P36"/>
    <mergeCell ref="AB37:AB39"/>
    <mergeCell ref="AC37:AC39"/>
    <mergeCell ref="R37:R39"/>
    <mergeCell ref="S37:S39"/>
    <mergeCell ref="T37:T39"/>
    <mergeCell ref="U37:U39"/>
    <mergeCell ref="V37:V39"/>
    <mergeCell ref="W37:W39"/>
    <mergeCell ref="H37:H39"/>
    <mergeCell ref="I37:I39"/>
    <mergeCell ref="N37:N39"/>
    <mergeCell ref="O37:O39"/>
    <mergeCell ref="P37:P39"/>
    <mergeCell ref="Q37:Q39"/>
    <mergeCell ref="Q40:Q42"/>
    <mergeCell ref="R40:R42"/>
    <mergeCell ref="S40:S42"/>
    <mergeCell ref="T40:T42"/>
    <mergeCell ref="AJ37:AJ39"/>
    <mergeCell ref="B40:B42"/>
    <mergeCell ref="C40:C42"/>
    <mergeCell ref="D40:D42"/>
    <mergeCell ref="E40:E42"/>
    <mergeCell ref="F40:F42"/>
    <mergeCell ref="G40:G42"/>
    <mergeCell ref="H40:H42"/>
    <mergeCell ref="I40:I42"/>
    <mergeCell ref="N40:N42"/>
    <mergeCell ref="AD37:AD39"/>
    <mergeCell ref="AE37:AE39"/>
    <mergeCell ref="AF37:AF39"/>
    <mergeCell ref="AG37:AG39"/>
    <mergeCell ref="AH37:AH39"/>
    <mergeCell ref="AI37:AI39"/>
    <mergeCell ref="X37:X39"/>
    <mergeCell ref="Y37:Y39"/>
    <mergeCell ref="Z37:Z39"/>
    <mergeCell ref="AA37:AA39"/>
    <mergeCell ref="AG40:AG42"/>
    <mergeCell ref="AH40:AH42"/>
    <mergeCell ref="AI40:AI42"/>
    <mergeCell ref="AJ40:AJ42"/>
    <mergeCell ref="B43:B45"/>
    <mergeCell ref="C43:C45"/>
    <mergeCell ref="D43:D45"/>
    <mergeCell ref="E43:E45"/>
    <mergeCell ref="F43:F45"/>
    <mergeCell ref="G43:G45"/>
    <mergeCell ref="AA40:AA42"/>
    <mergeCell ref="AB40:AB42"/>
    <mergeCell ref="AC40:AC42"/>
    <mergeCell ref="AD40:AD42"/>
    <mergeCell ref="AE40:AE42"/>
    <mergeCell ref="AF40:AF42"/>
    <mergeCell ref="U40:U42"/>
    <mergeCell ref="V40:V42"/>
    <mergeCell ref="W40:W42"/>
    <mergeCell ref="X40:X42"/>
    <mergeCell ref="Y40:Y42"/>
    <mergeCell ref="Z40:Z42"/>
    <mergeCell ref="O40:O42"/>
    <mergeCell ref="P40:P42"/>
    <mergeCell ref="AB43:AB45"/>
    <mergeCell ref="AC43:AC45"/>
    <mergeCell ref="R43:R45"/>
    <mergeCell ref="S43:S45"/>
    <mergeCell ref="T43:T45"/>
    <mergeCell ref="U43:U45"/>
    <mergeCell ref="V43:V45"/>
    <mergeCell ref="W43:W45"/>
    <mergeCell ref="H43:H45"/>
    <mergeCell ref="I43:I45"/>
    <mergeCell ref="N43:N45"/>
    <mergeCell ref="O43:O45"/>
    <mergeCell ref="P43:P45"/>
    <mergeCell ref="Q43:Q45"/>
    <mergeCell ref="Q46:Q47"/>
    <mergeCell ref="R46:R47"/>
    <mergeCell ref="S46:S47"/>
    <mergeCell ref="T46:T47"/>
    <mergeCell ref="AJ43:AJ45"/>
    <mergeCell ref="B46:B47"/>
    <mergeCell ref="C46:C47"/>
    <mergeCell ref="D46:D47"/>
    <mergeCell ref="E46:E47"/>
    <mergeCell ref="F46:F47"/>
    <mergeCell ref="G46:G47"/>
    <mergeCell ref="H46:H47"/>
    <mergeCell ref="I46:I47"/>
    <mergeCell ref="N46:N47"/>
    <mergeCell ref="AD43:AD45"/>
    <mergeCell ref="AE43:AE45"/>
    <mergeCell ref="AF43:AF45"/>
    <mergeCell ref="AG43:AG45"/>
    <mergeCell ref="AH43:AH45"/>
    <mergeCell ref="AI43:AI45"/>
    <mergeCell ref="X43:X45"/>
    <mergeCell ref="Y43:Y45"/>
    <mergeCell ref="Z43:Z45"/>
    <mergeCell ref="AA43:AA45"/>
    <mergeCell ref="AG46:AG47"/>
    <mergeCell ref="AH46:AH47"/>
    <mergeCell ref="AI46:AI47"/>
    <mergeCell ref="AJ46:AJ47"/>
    <mergeCell ref="B48:B49"/>
    <mergeCell ref="C48:C49"/>
    <mergeCell ref="D48:D49"/>
    <mergeCell ref="E48:E49"/>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Q50:Q51"/>
    <mergeCell ref="R50:R51"/>
    <mergeCell ref="S50:S51"/>
    <mergeCell ref="T50:T51"/>
    <mergeCell ref="AJ48:AJ49"/>
    <mergeCell ref="B50:B51"/>
    <mergeCell ref="C50:C51"/>
    <mergeCell ref="D50:D51"/>
    <mergeCell ref="E50:E51"/>
    <mergeCell ref="F50:F51"/>
    <mergeCell ref="G50:G51"/>
    <mergeCell ref="H50:H51"/>
    <mergeCell ref="I50:I51"/>
    <mergeCell ref="N50:N51"/>
    <mergeCell ref="AD48:AD49"/>
    <mergeCell ref="AE48:AE49"/>
    <mergeCell ref="AF48:AF49"/>
    <mergeCell ref="AG48:AG49"/>
    <mergeCell ref="AH48:AH49"/>
    <mergeCell ref="AI48:AI49"/>
    <mergeCell ref="X48:X49"/>
    <mergeCell ref="Y48:Y49"/>
    <mergeCell ref="Z48:Z49"/>
    <mergeCell ref="AA48:AA49"/>
    <mergeCell ref="AG50:AG51"/>
    <mergeCell ref="AH50:AH51"/>
    <mergeCell ref="AI50:AI51"/>
    <mergeCell ref="AJ50:AJ51"/>
    <mergeCell ref="B52:B53"/>
    <mergeCell ref="C52:C53"/>
    <mergeCell ref="D52:D53"/>
    <mergeCell ref="E52:E53"/>
    <mergeCell ref="F52:F53"/>
    <mergeCell ref="G52:G53"/>
    <mergeCell ref="AA50:AA51"/>
    <mergeCell ref="AB50:AB51"/>
    <mergeCell ref="AC50:AC51"/>
    <mergeCell ref="AD50:AD51"/>
    <mergeCell ref="AE50:AE51"/>
    <mergeCell ref="AF50:AF51"/>
    <mergeCell ref="U50:U51"/>
    <mergeCell ref="V50:V51"/>
    <mergeCell ref="W50:W51"/>
    <mergeCell ref="X50:X51"/>
    <mergeCell ref="Y50:Y51"/>
    <mergeCell ref="Z50:Z51"/>
    <mergeCell ref="O50:O51"/>
    <mergeCell ref="P50:P51"/>
    <mergeCell ref="AB52:AB53"/>
    <mergeCell ref="AC52:AC53"/>
    <mergeCell ref="R52:R53"/>
    <mergeCell ref="S52:S53"/>
    <mergeCell ref="T52:T53"/>
    <mergeCell ref="U52:U53"/>
    <mergeCell ref="V52:V53"/>
    <mergeCell ref="W52:W53"/>
    <mergeCell ref="H52:H53"/>
    <mergeCell ref="I52:I53"/>
    <mergeCell ref="N52:N53"/>
    <mergeCell ref="O52:O53"/>
    <mergeCell ref="P52:P53"/>
    <mergeCell ref="Q52:Q53"/>
    <mergeCell ref="Q54:Q55"/>
    <mergeCell ref="R54:R55"/>
    <mergeCell ref="S54:S55"/>
    <mergeCell ref="T54:T55"/>
    <mergeCell ref="AJ52:AJ53"/>
    <mergeCell ref="B54:B55"/>
    <mergeCell ref="C54:C55"/>
    <mergeCell ref="D54:D55"/>
    <mergeCell ref="E54:E55"/>
    <mergeCell ref="F54:F55"/>
    <mergeCell ref="G54:G55"/>
    <mergeCell ref="H54:H55"/>
    <mergeCell ref="I54:I55"/>
    <mergeCell ref="N54:N55"/>
    <mergeCell ref="AD52:AD53"/>
    <mergeCell ref="AE52:AE53"/>
    <mergeCell ref="AF52:AF53"/>
    <mergeCell ref="AG52:AG53"/>
    <mergeCell ref="AH52:AH53"/>
    <mergeCell ref="AI52:AI53"/>
    <mergeCell ref="X52:X53"/>
    <mergeCell ref="Y52:Y53"/>
    <mergeCell ref="Z52:Z53"/>
    <mergeCell ref="AA52:AA53"/>
    <mergeCell ref="AG54:AG55"/>
    <mergeCell ref="AH54:AH55"/>
    <mergeCell ref="AI54:AI55"/>
    <mergeCell ref="AJ54:AJ55"/>
    <mergeCell ref="B56:B57"/>
    <mergeCell ref="C56:C57"/>
    <mergeCell ref="D56:D57"/>
    <mergeCell ref="E56:E57"/>
    <mergeCell ref="F56:F57"/>
    <mergeCell ref="G56:G57"/>
    <mergeCell ref="AA54:AA55"/>
    <mergeCell ref="AB54:AB55"/>
    <mergeCell ref="AC54:AC55"/>
    <mergeCell ref="AD54:AD55"/>
    <mergeCell ref="AE54:AE55"/>
    <mergeCell ref="AF54:AF55"/>
    <mergeCell ref="U54:U55"/>
    <mergeCell ref="V54:V55"/>
    <mergeCell ref="W54:W55"/>
    <mergeCell ref="X54:X55"/>
    <mergeCell ref="Y54:Y55"/>
    <mergeCell ref="Z54:Z55"/>
    <mergeCell ref="O54:O55"/>
    <mergeCell ref="P54:P55"/>
    <mergeCell ref="R56:R57"/>
    <mergeCell ref="S56:S57"/>
    <mergeCell ref="T56:T57"/>
    <mergeCell ref="U56:U57"/>
    <mergeCell ref="V56:V57"/>
    <mergeCell ref="W56:W57"/>
    <mergeCell ref="H56:H57"/>
    <mergeCell ref="I56:I57"/>
    <mergeCell ref="N56:N57"/>
    <mergeCell ref="O56:O57"/>
    <mergeCell ref="P56:P57"/>
    <mergeCell ref="Q56:Q57"/>
    <mergeCell ref="AJ56:AJ57"/>
    <mergeCell ref="AD56:AD57"/>
    <mergeCell ref="AE56:AE57"/>
    <mergeCell ref="AF56:AF57"/>
    <mergeCell ref="AG56:AG57"/>
    <mergeCell ref="AH56:AH57"/>
    <mergeCell ref="AI56:AI57"/>
    <mergeCell ref="X56:X57"/>
    <mergeCell ref="Y56:Y57"/>
    <mergeCell ref="Z56:Z57"/>
    <mergeCell ref="AA56:AA57"/>
    <mergeCell ref="AB56:AB57"/>
    <mergeCell ref="AC56:AC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DA682-91F7-4F62-97D9-6DE84282D602}">
  <dimension ref="A1:AJ125"/>
  <sheetViews>
    <sheetView topLeftCell="G1" zoomScale="55" zoomScaleNormal="55" workbookViewId="0">
      <selection activeCell="O19" sqref="O19:O23"/>
    </sheetView>
  </sheetViews>
  <sheetFormatPr defaultColWidth="9.109375" defaultRowHeight="14.4" x14ac:dyDescent="0.3"/>
  <cols>
    <col min="1" max="1" width="5" style="176" customWidth="1"/>
    <col min="2" max="2" width="13.6640625" style="186" customWidth="1"/>
    <col min="3" max="3" width="13.6640625" style="195" customWidth="1"/>
    <col min="4" max="4" width="13.5546875" style="195" customWidth="1"/>
    <col min="5" max="5" width="17.44140625" style="186" customWidth="1"/>
    <col min="6" max="6" width="18.44140625" style="186" customWidth="1"/>
    <col min="7" max="7" width="39.109375" style="186" customWidth="1"/>
    <col min="8" max="8" width="15" style="186" customWidth="1"/>
    <col min="9" max="9" width="17.44140625" style="186" customWidth="1"/>
    <col min="10" max="10" width="34.109375" style="176" customWidth="1"/>
    <col min="11" max="11" width="12.5546875" style="194" customWidth="1"/>
    <col min="12" max="12" width="13.88671875" style="194" customWidth="1"/>
    <col min="13" max="13" width="15.33203125" style="194" customWidth="1"/>
    <col min="14" max="14" width="12.88671875" style="186" customWidth="1"/>
    <col min="15" max="15" width="15.5546875" style="176" customWidth="1"/>
    <col min="16" max="16" width="15.5546875" style="186" customWidth="1"/>
    <col min="17" max="17" width="18.5546875" style="186" customWidth="1"/>
    <col min="18" max="18" width="15.5546875" style="186" customWidth="1"/>
    <col min="19" max="19" width="14" style="186" customWidth="1"/>
    <col min="20" max="20" width="21.109375" style="214" customWidth="1"/>
    <col min="21" max="22" width="16.109375" style="176" customWidth="1"/>
    <col min="23" max="28" width="14.33203125" style="176" customWidth="1"/>
    <col min="29" max="29" width="11.44140625" style="176" customWidth="1"/>
    <col min="30" max="30" width="12.44140625" style="176" customWidth="1"/>
    <col min="31" max="31" width="15.5546875" style="176" customWidth="1"/>
    <col min="32" max="33" width="11.44140625" style="176" customWidth="1"/>
    <col min="34" max="34" width="24.44140625" style="176" customWidth="1"/>
    <col min="35" max="35" width="19.44140625" style="176" customWidth="1"/>
    <col min="36" max="36" width="11.44140625" style="176" customWidth="1"/>
    <col min="37" max="16384" width="9.109375" style="176"/>
  </cols>
  <sheetData>
    <row r="1" spans="1:36" x14ac:dyDescent="0.3">
      <c r="A1" s="14"/>
      <c r="B1" s="427" t="s">
        <v>40</v>
      </c>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14"/>
    </row>
    <row r="2" spans="1:36" ht="15" thickBot="1" x14ac:dyDescent="0.35">
      <c r="A2" s="14"/>
      <c r="B2" s="146"/>
      <c r="C2" s="145"/>
      <c r="D2" s="145"/>
      <c r="E2" s="146"/>
      <c r="F2" s="146"/>
      <c r="G2" s="146"/>
      <c r="H2" s="146"/>
      <c r="I2" s="146"/>
      <c r="J2" s="14"/>
      <c r="K2" s="177"/>
      <c r="L2" s="177"/>
      <c r="M2" s="177"/>
      <c r="N2" s="146"/>
      <c r="O2" s="14"/>
      <c r="P2" s="146"/>
      <c r="Q2" s="146"/>
      <c r="R2" s="146"/>
      <c r="S2" s="146"/>
      <c r="T2" s="146"/>
      <c r="U2" s="14"/>
      <c r="V2" s="14"/>
      <c r="W2" s="14"/>
      <c r="X2" s="14"/>
      <c r="Y2" s="14"/>
      <c r="Z2" s="14"/>
      <c r="AA2" s="14"/>
      <c r="AB2" s="14"/>
      <c r="AC2" s="14"/>
      <c r="AD2" s="14"/>
      <c r="AE2" s="14"/>
      <c r="AF2" s="14"/>
      <c r="AG2" s="14"/>
      <c r="AH2" s="14"/>
      <c r="AI2" s="14"/>
      <c r="AJ2" s="14"/>
    </row>
    <row r="3" spans="1:36" ht="44.25" customHeight="1" x14ac:dyDescent="0.3">
      <c r="A3" s="14"/>
      <c r="B3" s="428" t="s">
        <v>0</v>
      </c>
      <c r="C3" s="430" t="s">
        <v>1</v>
      </c>
      <c r="D3" s="430" t="s">
        <v>28</v>
      </c>
      <c r="E3" s="430" t="s">
        <v>29</v>
      </c>
      <c r="F3" s="430" t="s">
        <v>30</v>
      </c>
      <c r="G3" s="430" t="s">
        <v>3</v>
      </c>
      <c r="H3" s="430" t="s">
        <v>581</v>
      </c>
      <c r="I3" s="430" t="s">
        <v>582</v>
      </c>
      <c r="J3" s="432" t="s">
        <v>6</v>
      </c>
      <c r="K3" s="432"/>
      <c r="L3" s="432"/>
      <c r="M3" s="432"/>
      <c r="N3" s="430" t="s">
        <v>47</v>
      </c>
      <c r="O3" s="430" t="s">
        <v>31</v>
      </c>
      <c r="P3" s="430" t="s">
        <v>42</v>
      </c>
      <c r="Q3" s="430" t="s">
        <v>32</v>
      </c>
      <c r="R3" s="430" t="s">
        <v>37</v>
      </c>
      <c r="S3" s="430" t="s">
        <v>33</v>
      </c>
      <c r="T3" s="437" t="s">
        <v>55</v>
      </c>
      <c r="U3" s="430" t="s">
        <v>57</v>
      </c>
      <c r="V3" s="432" t="s">
        <v>59</v>
      </c>
      <c r="W3" s="432"/>
      <c r="X3" s="432"/>
      <c r="Y3" s="432"/>
      <c r="Z3" s="432"/>
      <c r="AA3" s="432"/>
      <c r="AB3" s="430" t="s">
        <v>69</v>
      </c>
      <c r="AC3" s="430" t="s">
        <v>75</v>
      </c>
      <c r="AD3" s="430" t="s">
        <v>177</v>
      </c>
      <c r="AE3" s="430"/>
      <c r="AF3" s="430"/>
      <c r="AG3" s="430" t="s">
        <v>27</v>
      </c>
      <c r="AH3" s="430" t="s">
        <v>36</v>
      </c>
      <c r="AI3" s="430" t="s">
        <v>34</v>
      </c>
      <c r="AJ3" s="433" t="s">
        <v>35</v>
      </c>
    </row>
    <row r="4" spans="1:36" ht="169.35" customHeight="1" thickBot="1" x14ac:dyDescent="0.35">
      <c r="A4" s="14"/>
      <c r="B4" s="429"/>
      <c r="C4" s="431"/>
      <c r="D4" s="431"/>
      <c r="E4" s="431"/>
      <c r="F4" s="431"/>
      <c r="G4" s="431"/>
      <c r="H4" s="431"/>
      <c r="I4" s="431"/>
      <c r="J4" s="200" t="s">
        <v>7</v>
      </c>
      <c r="K4" s="200" t="s">
        <v>8</v>
      </c>
      <c r="L4" s="200" t="s">
        <v>9</v>
      </c>
      <c r="M4" s="200" t="s">
        <v>10</v>
      </c>
      <c r="N4" s="431"/>
      <c r="O4" s="431"/>
      <c r="P4" s="431"/>
      <c r="Q4" s="431"/>
      <c r="R4" s="431"/>
      <c r="S4" s="431"/>
      <c r="T4" s="438"/>
      <c r="U4" s="431"/>
      <c r="V4" s="200" t="s">
        <v>178</v>
      </c>
      <c r="W4" s="200" t="s">
        <v>62</v>
      </c>
      <c r="X4" s="200" t="s">
        <v>15</v>
      </c>
      <c r="Y4" s="200" t="s">
        <v>63</v>
      </c>
      <c r="Z4" s="200" t="s">
        <v>60</v>
      </c>
      <c r="AA4" s="200" t="s">
        <v>25</v>
      </c>
      <c r="AB4" s="431"/>
      <c r="AC4" s="431"/>
      <c r="AD4" s="200" t="s">
        <v>16</v>
      </c>
      <c r="AE4" s="200" t="s">
        <v>17</v>
      </c>
      <c r="AF4" s="200" t="s">
        <v>26</v>
      </c>
      <c r="AG4" s="431"/>
      <c r="AH4" s="431"/>
      <c r="AI4" s="431"/>
      <c r="AJ4" s="433"/>
    </row>
    <row r="5" spans="1:36" x14ac:dyDescent="0.3">
      <c r="A5" s="14"/>
      <c r="B5" s="201">
        <v>1</v>
      </c>
      <c r="C5" s="202">
        <v>2</v>
      </c>
      <c r="D5" s="202">
        <v>3</v>
      </c>
      <c r="E5" s="203">
        <v>4</v>
      </c>
      <c r="F5" s="203">
        <v>5</v>
      </c>
      <c r="G5" s="203">
        <v>6</v>
      </c>
      <c r="H5" s="203">
        <v>7</v>
      </c>
      <c r="I5" s="203">
        <v>8</v>
      </c>
      <c r="J5" s="203">
        <v>9</v>
      </c>
      <c r="K5" s="202">
        <v>10</v>
      </c>
      <c r="L5" s="202">
        <v>11</v>
      </c>
      <c r="M5" s="202">
        <v>12</v>
      </c>
      <c r="N5" s="203">
        <v>13</v>
      </c>
      <c r="O5" s="203">
        <v>14</v>
      </c>
      <c r="P5" s="203">
        <v>15</v>
      </c>
      <c r="Q5" s="203">
        <v>16</v>
      </c>
      <c r="R5" s="203">
        <v>17</v>
      </c>
      <c r="S5" s="203">
        <v>18</v>
      </c>
      <c r="T5" s="203">
        <v>19</v>
      </c>
      <c r="U5" s="203">
        <v>20</v>
      </c>
      <c r="V5" s="203">
        <v>21</v>
      </c>
      <c r="W5" s="203">
        <v>22</v>
      </c>
      <c r="X5" s="203">
        <v>23</v>
      </c>
      <c r="Y5" s="203">
        <v>24</v>
      </c>
      <c r="Z5" s="203">
        <v>25</v>
      </c>
      <c r="AA5" s="203">
        <v>26</v>
      </c>
      <c r="AB5" s="203">
        <v>27</v>
      </c>
      <c r="AC5" s="203">
        <v>28</v>
      </c>
      <c r="AD5" s="203">
        <v>29</v>
      </c>
      <c r="AE5" s="203">
        <v>30</v>
      </c>
      <c r="AF5" s="203">
        <v>31</v>
      </c>
      <c r="AG5" s="203">
        <v>32</v>
      </c>
      <c r="AH5" s="203">
        <v>33</v>
      </c>
      <c r="AI5" s="203">
        <v>34</v>
      </c>
      <c r="AJ5" s="197">
        <v>35</v>
      </c>
    </row>
    <row r="6" spans="1:36" ht="39.75" customHeight="1" x14ac:dyDescent="0.3">
      <c r="A6" s="14"/>
      <c r="B6" s="434" t="s">
        <v>583</v>
      </c>
      <c r="C6" s="434" t="s">
        <v>584</v>
      </c>
      <c r="D6" s="434" t="s">
        <v>585</v>
      </c>
      <c r="E6" s="435" t="s">
        <v>586</v>
      </c>
      <c r="F6" s="436" t="s">
        <v>587</v>
      </c>
      <c r="G6" s="436" t="s">
        <v>588</v>
      </c>
      <c r="H6" s="434" t="s">
        <v>84</v>
      </c>
      <c r="I6" s="434" t="s">
        <v>589</v>
      </c>
      <c r="J6" s="179" t="s">
        <v>590</v>
      </c>
      <c r="K6" s="180" t="s">
        <v>591</v>
      </c>
      <c r="L6" s="180" t="s">
        <v>400</v>
      </c>
      <c r="M6" s="180">
        <v>5.01</v>
      </c>
      <c r="N6" s="434" t="s">
        <v>147</v>
      </c>
      <c r="O6" s="434" t="s">
        <v>130</v>
      </c>
      <c r="P6" s="434" t="s">
        <v>592</v>
      </c>
      <c r="Q6" s="434" t="s">
        <v>91</v>
      </c>
      <c r="R6" s="434" t="s">
        <v>92</v>
      </c>
      <c r="S6" s="434" t="s">
        <v>166</v>
      </c>
      <c r="T6" s="439">
        <f>U6</f>
        <v>2300000</v>
      </c>
      <c r="U6" s="439">
        <v>2300000</v>
      </c>
      <c r="V6" s="439">
        <v>2300000</v>
      </c>
      <c r="W6" s="439">
        <v>0</v>
      </c>
      <c r="X6" s="439">
        <v>0</v>
      </c>
      <c r="Y6" s="439">
        <v>0</v>
      </c>
      <c r="Z6" s="439">
        <v>0</v>
      </c>
      <c r="AA6" s="439">
        <v>0</v>
      </c>
      <c r="AB6" s="439">
        <v>405882.36</v>
      </c>
      <c r="AC6" s="434" t="s">
        <v>95</v>
      </c>
      <c r="AD6" s="434" t="s">
        <v>589</v>
      </c>
      <c r="AE6" s="439">
        <v>2300000</v>
      </c>
      <c r="AF6" s="434" t="s">
        <v>589</v>
      </c>
      <c r="AG6" s="434" t="s">
        <v>589</v>
      </c>
      <c r="AH6" s="441" t="s">
        <v>255</v>
      </c>
      <c r="AI6" s="434" t="s">
        <v>552</v>
      </c>
      <c r="AJ6" s="440">
        <v>45635</v>
      </c>
    </row>
    <row r="7" spans="1:36" ht="24" customHeight="1" x14ac:dyDescent="0.3">
      <c r="A7" s="14"/>
      <c r="B7" s="434"/>
      <c r="C7" s="434"/>
      <c r="D7" s="434"/>
      <c r="E7" s="435"/>
      <c r="F7" s="436"/>
      <c r="G7" s="436"/>
      <c r="H7" s="434"/>
      <c r="I7" s="434"/>
      <c r="J7" s="179" t="s">
        <v>593</v>
      </c>
      <c r="K7" s="180" t="s">
        <v>594</v>
      </c>
      <c r="L7" s="180" t="s">
        <v>595</v>
      </c>
      <c r="M7" s="180">
        <v>50100</v>
      </c>
      <c r="N7" s="434"/>
      <c r="O7" s="434"/>
      <c r="P7" s="434"/>
      <c r="Q7" s="434"/>
      <c r="R7" s="434"/>
      <c r="S7" s="434"/>
      <c r="T7" s="439"/>
      <c r="U7" s="439"/>
      <c r="V7" s="439"/>
      <c r="W7" s="439"/>
      <c r="X7" s="439"/>
      <c r="Y7" s="439"/>
      <c r="Z7" s="439"/>
      <c r="AA7" s="439"/>
      <c r="AB7" s="439"/>
      <c r="AC7" s="434"/>
      <c r="AD7" s="434"/>
      <c r="AE7" s="439"/>
      <c r="AF7" s="434"/>
      <c r="AG7" s="434"/>
      <c r="AH7" s="441"/>
      <c r="AI7" s="434"/>
      <c r="AJ7" s="434"/>
    </row>
    <row r="8" spans="1:36" ht="72" customHeight="1" x14ac:dyDescent="0.3">
      <c r="A8" s="14"/>
      <c r="B8" s="434"/>
      <c r="C8" s="434"/>
      <c r="D8" s="434"/>
      <c r="E8" s="435"/>
      <c r="F8" s="436"/>
      <c r="G8" s="436"/>
      <c r="H8" s="434"/>
      <c r="I8" s="434"/>
      <c r="J8" s="179" t="s">
        <v>596</v>
      </c>
      <c r="K8" s="180" t="s">
        <v>597</v>
      </c>
      <c r="L8" s="180" t="s">
        <v>598</v>
      </c>
      <c r="M8" s="180">
        <v>1</v>
      </c>
      <c r="N8" s="434"/>
      <c r="O8" s="434"/>
      <c r="P8" s="434"/>
      <c r="Q8" s="434"/>
      <c r="R8" s="434"/>
      <c r="S8" s="434"/>
      <c r="T8" s="439"/>
      <c r="U8" s="439"/>
      <c r="V8" s="439"/>
      <c r="W8" s="439"/>
      <c r="X8" s="439"/>
      <c r="Y8" s="439"/>
      <c r="Z8" s="439"/>
      <c r="AA8" s="439"/>
      <c r="AB8" s="439"/>
      <c r="AC8" s="434"/>
      <c r="AD8" s="434"/>
      <c r="AE8" s="439"/>
      <c r="AF8" s="434"/>
      <c r="AG8" s="434"/>
      <c r="AH8" s="441"/>
      <c r="AI8" s="434"/>
      <c r="AJ8" s="434"/>
    </row>
    <row r="9" spans="1:36" ht="39.75" customHeight="1" x14ac:dyDescent="0.3">
      <c r="A9" s="14"/>
      <c r="B9" s="434" t="s">
        <v>599</v>
      </c>
      <c r="C9" s="434" t="s">
        <v>600</v>
      </c>
      <c r="D9" s="434" t="s">
        <v>585</v>
      </c>
      <c r="E9" s="436" t="s">
        <v>586</v>
      </c>
      <c r="F9" s="436" t="s">
        <v>601</v>
      </c>
      <c r="G9" s="436" t="s">
        <v>588</v>
      </c>
      <c r="H9" s="434" t="s">
        <v>84</v>
      </c>
      <c r="I9" s="434" t="s">
        <v>589</v>
      </c>
      <c r="J9" s="179" t="s">
        <v>590</v>
      </c>
      <c r="K9" s="180" t="s">
        <v>602</v>
      </c>
      <c r="L9" s="180" t="s">
        <v>400</v>
      </c>
      <c r="M9" s="180">
        <v>15</v>
      </c>
      <c r="N9" s="434" t="s">
        <v>147</v>
      </c>
      <c r="O9" s="434" t="s">
        <v>137</v>
      </c>
      <c r="P9" s="434" t="s">
        <v>592</v>
      </c>
      <c r="Q9" s="434" t="s">
        <v>91</v>
      </c>
      <c r="R9" s="434" t="s">
        <v>92</v>
      </c>
      <c r="S9" s="434" t="s">
        <v>166</v>
      </c>
      <c r="T9" s="439">
        <f>U9</f>
        <v>4675000</v>
      </c>
      <c r="U9" s="439">
        <v>4675000</v>
      </c>
      <c r="V9" s="439">
        <v>4675000</v>
      </c>
      <c r="W9" s="439">
        <v>0</v>
      </c>
      <c r="X9" s="439">
        <v>0</v>
      </c>
      <c r="Y9" s="439">
        <v>0</v>
      </c>
      <c r="Z9" s="439">
        <v>0</v>
      </c>
      <c r="AA9" s="439">
        <v>0</v>
      </c>
      <c r="AB9" s="439">
        <v>825000</v>
      </c>
      <c r="AC9" s="434" t="s">
        <v>95</v>
      </c>
      <c r="AD9" s="434" t="s">
        <v>589</v>
      </c>
      <c r="AE9" s="439">
        <v>4675000</v>
      </c>
      <c r="AF9" s="434" t="s">
        <v>589</v>
      </c>
      <c r="AG9" s="434" t="s">
        <v>589</v>
      </c>
      <c r="AH9" s="442" t="s">
        <v>292</v>
      </c>
      <c r="AI9" s="442" t="s">
        <v>603</v>
      </c>
      <c r="AJ9" s="440">
        <v>45666</v>
      </c>
    </row>
    <row r="10" spans="1:36" ht="31.5" customHeight="1" x14ac:dyDescent="0.3">
      <c r="A10" s="14"/>
      <c r="B10" s="434"/>
      <c r="C10" s="434"/>
      <c r="D10" s="434"/>
      <c r="E10" s="436"/>
      <c r="F10" s="436"/>
      <c r="G10" s="436"/>
      <c r="H10" s="434"/>
      <c r="I10" s="434"/>
      <c r="J10" s="179" t="s">
        <v>604</v>
      </c>
      <c r="K10" s="180" t="s">
        <v>605</v>
      </c>
      <c r="L10" s="180" t="s">
        <v>98</v>
      </c>
      <c r="M10" s="180">
        <v>26982</v>
      </c>
      <c r="N10" s="434"/>
      <c r="O10" s="434"/>
      <c r="P10" s="434"/>
      <c r="Q10" s="434"/>
      <c r="R10" s="434"/>
      <c r="S10" s="434"/>
      <c r="T10" s="439"/>
      <c r="U10" s="439"/>
      <c r="V10" s="439"/>
      <c r="W10" s="439"/>
      <c r="X10" s="439"/>
      <c r="Y10" s="439"/>
      <c r="Z10" s="439"/>
      <c r="AA10" s="439"/>
      <c r="AB10" s="439"/>
      <c r="AC10" s="434"/>
      <c r="AD10" s="434"/>
      <c r="AE10" s="439"/>
      <c r="AF10" s="434"/>
      <c r="AG10" s="434"/>
      <c r="AH10" s="442"/>
      <c r="AI10" s="442"/>
      <c r="AJ10" s="434"/>
    </row>
    <row r="11" spans="1:36" ht="24" customHeight="1" x14ac:dyDescent="0.3">
      <c r="A11" s="14"/>
      <c r="B11" s="434"/>
      <c r="C11" s="434"/>
      <c r="D11" s="434"/>
      <c r="E11" s="436"/>
      <c r="F11" s="436"/>
      <c r="G11" s="436"/>
      <c r="H11" s="434"/>
      <c r="I11" s="434"/>
      <c r="J11" s="179" t="s">
        <v>593</v>
      </c>
      <c r="K11" s="180" t="s">
        <v>606</v>
      </c>
      <c r="L11" s="180" t="s">
        <v>595</v>
      </c>
      <c r="M11" s="180">
        <v>150000</v>
      </c>
      <c r="N11" s="434"/>
      <c r="O11" s="434"/>
      <c r="P11" s="434"/>
      <c r="Q11" s="434"/>
      <c r="R11" s="434"/>
      <c r="S11" s="434"/>
      <c r="T11" s="439"/>
      <c r="U11" s="439"/>
      <c r="V11" s="439"/>
      <c r="W11" s="439"/>
      <c r="X11" s="439"/>
      <c r="Y11" s="439"/>
      <c r="Z11" s="439"/>
      <c r="AA11" s="439"/>
      <c r="AB11" s="439"/>
      <c r="AC11" s="434"/>
      <c r="AD11" s="434"/>
      <c r="AE11" s="439"/>
      <c r="AF11" s="434"/>
      <c r="AG11" s="434"/>
      <c r="AH11" s="442"/>
      <c r="AI11" s="442"/>
      <c r="AJ11" s="434"/>
    </row>
    <row r="12" spans="1:36" ht="32.25" customHeight="1" x14ac:dyDescent="0.3">
      <c r="A12" s="14"/>
      <c r="B12" s="434"/>
      <c r="C12" s="434"/>
      <c r="D12" s="434"/>
      <c r="E12" s="436"/>
      <c r="F12" s="436"/>
      <c r="G12" s="436"/>
      <c r="H12" s="434"/>
      <c r="I12" s="434"/>
      <c r="J12" s="181" t="s">
        <v>607</v>
      </c>
      <c r="K12" s="180" t="s">
        <v>608</v>
      </c>
      <c r="L12" s="180" t="s">
        <v>609</v>
      </c>
      <c r="M12" s="180">
        <v>2.5</v>
      </c>
      <c r="N12" s="434"/>
      <c r="O12" s="434"/>
      <c r="P12" s="434"/>
      <c r="Q12" s="434"/>
      <c r="R12" s="434"/>
      <c r="S12" s="434"/>
      <c r="T12" s="439"/>
      <c r="U12" s="439"/>
      <c r="V12" s="439"/>
      <c r="W12" s="439"/>
      <c r="X12" s="439"/>
      <c r="Y12" s="439"/>
      <c r="Z12" s="439"/>
      <c r="AA12" s="439"/>
      <c r="AB12" s="439"/>
      <c r="AC12" s="434"/>
      <c r="AD12" s="434"/>
      <c r="AE12" s="439"/>
      <c r="AF12" s="434"/>
      <c r="AG12" s="434"/>
      <c r="AH12" s="442"/>
      <c r="AI12" s="442"/>
      <c r="AJ12" s="434"/>
    </row>
    <row r="13" spans="1:36" ht="24" customHeight="1" x14ac:dyDescent="0.3">
      <c r="A13" s="14"/>
      <c r="B13" s="434"/>
      <c r="C13" s="434"/>
      <c r="D13" s="434"/>
      <c r="E13" s="436"/>
      <c r="F13" s="436"/>
      <c r="G13" s="436"/>
      <c r="H13" s="434"/>
      <c r="I13" s="434"/>
      <c r="J13" s="181" t="s">
        <v>596</v>
      </c>
      <c r="K13" s="180" t="s">
        <v>597</v>
      </c>
      <c r="L13" s="180" t="s">
        <v>598</v>
      </c>
      <c r="M13" s="180">
        <v>1</v>
      </c>
      <c r="N13" s="434"/>
      <c r="O13" s="434"/>
      <c r="P13" s="434"/>
      <c r="Q13" s="434"/>
      <c r="R13" s="434"/>
      <c r="S13" s="434"/>
      <c r="T13" s="439"/>
      <c r="U13" s="439"/>
      <c r="V13" s="439"/>
      <c r="W13" s="439"/>
      <c r="X13" s="439"/>
      <c r="Y13" s="439"/>
      <c r="Z13" s="439"/>
      <c r="AA13" s="439"/>
      <c r="AB13" s="439"/>
      <c r="AC13" s="434"/>
      <c r="AD13" s="434"/>
      <c r="AE13" s="439"/>
      <c r="AF13" s="434"/>
      <c r="AG13" s="434"/>
      <c r="AH13" s="442"/>
      <c r="AI13" s="442"/>
      <c r="AJ13" s="434"/>
    </row>
    <row r="14" spans="1:36" ht="39.75" customHeight="1" x14ac:dyDescent="0.3">
      <c r="A14" s="14"/>
      <c r="B14" s="434" t="s">
        <v>614</v>
      </c>
      <c r="C14" s="434" t="s">
        <v>615</v>
      </c>
      <c r="D14" s="434" t="s">
        <v>585</v>
      </c>
      <c r="E14" s="436" t="s">
        <v>586</v>
      </c>
      <c r="F14" s="436" t="s">
        <v>688</v>
      </c>
      <c r="G14" s="436" t="s">
        <v>588</v>
      </c>
      <c r="H14" s="434" t="s">
        <v>84</v>
      </c>
      <c r="I14" s="434" t="s">
        <v>589</v>
      </c>
      <c r="J14" s="181" t="s">
        <v>590</v>
      </c>
      <c r="K14" s="183" t="s">
        <v>591</v>
      </c>
      <c r="L14" s="180" t="s">
        <v>610</v>
      </c>
      <c r="M14" s="183">
        <v>8.3000000000000007</v>
      </c>
      <c r="N14" s="434" t="s">
        <v>147</v>
      </c>
      <c r="O14" s="434" t="s">
        <v>120</v>
      </c>
      <c r="P14" s="434" t="s">
        <v>592</v>
      </c>
      <c r="Q14" s="434" t="s">
        <v>91</v>
      </c>
      <c r="R14" s="434" t="s">
        <v>92</v>
      </c>
      <c r="S14" s="434" t="s">
        <v>166</v>
      </c>
      <c r="T14" s="439">
        <f>U14</f>
        <v>425000</v>
      </c>
      <c r="U14" s="439">
        <v>425000</v>
      </c>
      <c r="V14" s="439">
        <v>425000</v>
      </c>
      <c r="W14" s="439">
        <v>0</v>
      </c>
      <c r="X14" s="439">
        <v>0</v>
      </c>
      <c r="Y14" s="439">
        <v>0</v>
      </c>
      <c r="Z14" s="439">
        <v>0</v>
      </c>
      <c r="AA14" s="439">
        <v>0</v>
      </c>
      <c r="AB14" s="439">
        <v>75000</v>
      </c>
      <c r="AC14" s="434" t="s">
        <v>95</v>
      </c>
      <c r="AD14" s="434" t="s">
        <v>589</v>
      </c>
      <c r="AE14" s="439">
        <v>425000</v>
      </c>
      <c r="AF14" s="434" t="s">
        <v>589</v>
      </c>
      <c r="AG14" s="434" t="s">
        <v>589</v>
      </c>
      <c r="AH14" s="442" t="s">
        <v>616</v>
      </c>
      <c r="AI14" s="442" t="s">
        <v>390</v>
      </c>
      <c r="AJ14" s="444">
        <v>45785</v>
      </c>
    </row>
    <row r="15" spans="1:36" ht="39.75" customHeight="1" x14ac:dyDescent="0.3">
      <c r="A15" s="14"/>
      <c r="B15" s="434"/>
      <c r="C15" s="434"/>
      <c r="D15" s="434"/>
      <c r="E15" s="436"/>
      <c r="F15" s="436"/>
      <c r="G15" s="436"/>
      <c r="H15" s="434"/>
      <c r="I15" s="434"/>
      <c r="J15" s="181" t="s">
        <v>604</v>
      </c>
      <c r="K15" s="184" t="s">
        <v>617</v>
      </c>
      <c r="L15" s="180" t="s">
        <v>183</v>
      </c>
      <c r="M15" s="184">
        <v>100</v>
      </c>
      <c r="N15" s="434"/>
      <c r="O15" s="434"/>
      <c r="P15" s="434"/>
      <c r="Q15" s="434"/>
      <c r="R15" s="434"/>
      <c r="S15" s="434"/>
      <c r="T15" s="439"/>
      <c r="U15" s="439"/>
      <c r="V15" s="439"/>
      <c r="W15" s="439"/>
      <c r="X15" s="439"/>
      <c r="Y15" s="439"/>
      <c r="Z15" s="439"/>
      <c r="AA15" s="439"/>
      <c r="AB15" s="439"/>
      <c r="AC15" s="434"/>
      <c r="AD15" s="434"/>
      <c r="AE15" s="439"/>
      <c r="AF15" s="434"/>
      <c r="AG15" s="434"/>
      <c r="AH15" s="442"/>
      <c r="AI15" s="442"/>
      <c r="AJ15" s="443"/>
    </row>
    <row r="16" spans="1:36" ht="27" customHeight="1" x14ac:dyDescent="0.3">
      <c r="A16" s="14"/>
      <c r="B16" s="434"/>
      <c r="C16" s="434"/>
      <c r="D16" s="434"/>
      <c r="E16" s="436"/>
      <c r="F16" s="436"/>
      <c r="G16" s="436"/>
      <c r="H16" s="434"/>
      <c r="I16" s="434"/>
      <c r="J16" s="181" t="s">
        <v>593</v>
      </c>
      <c r="K16" s="184" t="s">
        <v>606</v>
      </c>
      <c r="L16" s="180" t="s">
        <v>611</v>
      </c>
      <c r="M16" s="184">
        <v>83000</v>
      </c>
      <c r="N16" s="434"/>
      <c r="O16" s="434"/>
      <c r="P16" s="434"/>
      <c r="Q16" s="434"/>
      <c r="R16" s="434"/>
      <c r="S16" s="434"/>
      <c r="T16" s="439"/>
      <c r="U16" s="439"/>
      <c r="V16" s="439"/>
      <c r="W16" s="439"/>
      <c r="X16" s="439"/>
      <c r="Y16" s="439"/>
      <c r="Z16" s="439"/>
      <c r="AA16" s="439"/>
      <c r="AB16" s="439"/>
      <c r="AC16" s="434"/>
      <c r="AD16" s="434"/>
      <c r="AE16" s="439"/>
      <c r="AF16" s="434"/>
      <c r="AG16" s="434"/>
      <c r="AH16" s="442"/>
      <c r="AI16" s="442"/>
      <c r="AJ16" s="443"/>
    </row>
    <row r="17" spans="1:36" ht="27" customHeight="1" x14ac:dyDescent="0.3">
      <c r="A17" s="14"/>
      <c r="B17" s="434"/>
      <c r="C17" s="434"/>
      <c r="D17" s="434"/>
      <c r="E17" s="436"/>
      <c r="F17" s="436"/>
      <c r="G17" s="436"/>
      <c r="H17" s="434"/>
      <c r="I17" s="434"/>
      <c r="J17" s="181" t="s">
        <v>607</v>
      </c>
      <c r="K17" s="182" t="s">
        <v>305</v>
      </c>
      <c r="L17" s="180" t="s">
        <v>612</v>
      </c>
      <c r="M17" s="182">
        <v>1</v>
      </c>
      <c r="N17" s="434"/>
      <c r="O17" s="434"/>
      <c r="P17" s="434"/>
      <c r="Q17" s="434"/>
      <c r="R17" s="434"/>
      <c r="S17" s="434"/>
      <c r="T17" s="439"/>
      <c r="U17" s="439"/>
      <c r="V17" s="439"/>
      <c r="W17" s="439"/>
      <c r="X17" s="439"/>
      <c r="Y17" s="439"/>
      <c r="Z17" s="439"/>
      <c r="AA17" s="439"/>
      <c r="AB17" s="439"/>
      <c r="AC17" s="434"/>
      <c r="AD17" s="434"/>
      <c r="AE17" s="439"/>
      <c r="AF17" s="434"/>
      <c r="AG17" s="434"/>
      <c r="AH17" s="442"/>
      <c r="AI17" s="442"/>
      <c r="AJ17" s="443"/>
    </row>
    <row r="18" spans="1:36" ht="27" customHeight="1" x14ac:dyDescent="0.3">
      <c r="A18" s="14"/>
      <c r="B18" s="434"/>
      <c r="C18" s="434"/>
      <c r="D18" s="434"/>
      <c r="E18" s="436"/>
      <c r="F18" s="436"/>
      <c r="G18" s="436"/>
      <c r="H18" s="434"/>
      <c r="I18" s="434"/>
      <c r="J18" s="181" t="s">
        <v>596</v>
      </c>
      <c r="K18" s="182" t="s">
        <v>597</v>
      </c>
      <c r="L18" s="180" t="s">
        <v>598</v>
      </c>
      <c r="M18" s="182">
        <v>1</v>
      </c>
      <c r="N18" s="434"/>
      <c r="O18" s="434"/>
      <c r="P18" s="434"/>
      <c r="Q18" s="434"/>
      <c r="R18" s="434"/>
      <c r="S18" s="434"/>
      <c r="T18" s="439"/>
      <c r="U18" s="439"/>
      <c r="V18" s="439"/>
      <c r="W18" s="439"/>
      <c r="X18" s="439"/>
      <c r="Y18" s="439"/>
      <c r="Z18" s="439"/>
      <c r="AA18" s="439"/>
      <c r="AB18" s="439"/>
      <c r="AC18" s="434"/>
      <c r="AD18" s="434"/>
      <c r="AE18" s="439"/>
      <c r="AF18" s="434"/>
      <c r="AG18" s="434"/>
      <c r="AH18" s="442"/>
      <c r="AI18" s="442"/>
      <c r="AJ18" s="443"/>
    </row>
    <row r="19" spans="1:36" ht="39.75" customHeight="1" x14ac:dyDescent="0.3">
      <c r="A19" s="14"/>
      <c r="B19" s="434" t="s">
        <v>618</v>
      </c>
      <c r="C19" s="434" t="s">
        <v>619</v>
      </c>
      <c r="D19" s="434" t="s">
        <v>585</v>
      </c>
      <c r="E19" s="436" t="s">
        <v>586</v>
      </c>
      <c r="F19" s="436" t="s">
        <v>622</v>
      </c>
      <c r="G19" s="436" t="s">
        <v>588</v>
      </c>
      <c r="H19" s="434" t="s">
        <v>84</v>
      </c>
      <c r="I19" s="434" t="s">
        <v>589</v>
      </c>
      <c r="J19" s="181" t="s">
        <v>590</v>
      </c>
      <c r="K19" s="173" t="s">
        <v>591</v>
      </c>
      <c r="L19" s="204" t="s">
        <v>400</v>
      </c>
      <c r="M19" s="205">
        <v>29</v>
      </c>
      <c r="N19" s="443" t="s">
        <v>147</v>
      </c>
      <c r="O19" s="434" t="s">
        <v>110</v>
      </c>
      <c r="P19" s="434" t="s">
        <v>592</v>
      </c>
      <c r="Q19" s="434" t="s">
        <v>91</v>
      </c>
      <c r="R19" s="434" t="s">
        <v>92</v>
      </c>
      <c r="S19" s="434" t="s">
        <v>166</v>
      </c>
      <c r="T19" s="439">
        <f>U19+U24+U29</f>
        <v>2819050</v>
      </c>
      <c r="U19" s="439">
        <f>V19</f>
        <v>816050</v>
      </c>
      <c r="V19" s="439">
        <v>816050</v>
      </c>
      <c r="W19" s="439">
        <v>0</v>
      </c>
      <c r="X19" s="439">
        <v>0</v>
      </c>
      <c r="Y19" s="439">
        <v>0</v>
      </c>
      <c r="Z19" s="439">
        <v>0</v>
      </c>
      <c r="AA19" s="439">
        <v>0</v>
      </c>
      <c r="AB19" s="439">
        <v>144008.82999999999</v>
      </c>
      <c r="AC19" s="434" t="s">
        <v>95</v>
      </c>
      <c r="AD19" s="434" t="s">
        <v>589</v>
      </c>
      <c r="AE19" s="439">
        <f>V19</f>
        <v>816050</v>
      </c>
      <c r="AF19" s="434" t="s">
        <v>589</v>
      </c>
      <c r="AG19" s="434" t="s">
        <v>589</v>
      </c>
      <c r="AH19" s="445">
        <v>45717</v>
      </c>
      <c r="AI19" s="445">
        <v>45778</v>
      </c>
      <c r="AJ19" s="444">
        <v>45726</v>
      </c>
    </row>
    <row r="20" spans="1:36" ht="31.5" customHeight="1" x14ac:dyDescent="0.3">
      <c r="A20" s="14"/>
      <c r="B20" s="434"/>
      <c r="C20" s="434"/>
      <c r="D20" s="434"/>
      <c r="E20" s="436"/>
      <c r="F20" s="436"/>
      <c r="G20" s="436"/>
      <c r="H20" s="434"/>
      <c r="I20" s="434"/>
      <c r="J20" s="181" t="s">
        <v>604</v>
      </c>
      <c r="K20" s="184" t="s">
        <v>605</v>
      </c>
      <c r="L20" s="204" t="s">
        <v>183</v>
      </c>
      <c r="M20" s="206">
        <v>500</v>
      </c>
      <c r="N20" s="443"/>
      <c r="O20" s="434"/>
      <c r="P20" s="434"/>
      <c r="Q20" s="434"/>
      <c r="R20" s="434"/>
      <c r="S20" s="434"/>
      <c r="T20" s="439"/>
      <c r="U20" s="439"/>
      <c r="V20" s="439"/>
      <c r="W20" s="439"/>
      <c r="X20" s="439"/>
      <c r="Y20" s="439"/>
      <c r="Z20" s="439"/>
      <c r="AA20" s="439"/>
      <c r="AB20" s="439"/>
      <c r="AC20" s="434"/>
      <c r="AD20" s="434"/>
      <c r="AE20" s="439"/>
      <c r="AF20" s="434"/>
      <c r="AG20" s="434"/>
      <c r="AH20" s="445"/>
      <c r="AI20" s="445"/>
      <c r="AJ20" s="443"/>
    </row>
    <row r="21" spans="1:36" ht="31.5" customHeight="1" x14ac:dyDescent="0.3">
      <c r="A21" s="14"/>
      <c r="B21" s="434"/>
      <c r="C21" s="434"/>
      <c r="D21" s="434"/>
      <c r="E21" s="436"/>
      <c r="F21" s="436"/>
      <c r="G21" s="436"/>
      <c r="H21" s="434"/>
      <c r="I21" s="434"/>
      <c r="J21" s="181" t="s">
        <v>593</v>
      </c>
      <c r="K21" s="184" t="s">
        <v>594</v>
      </c>
      <c r="L21" s="204" t="s">
        <v>595</v>
      </c>
      <c r="M21" s="206">
        <v>290000</v>
      </c>
      <c r="N21" s="443"/>
      <c r="O21" s="434"/>
      <c r="P21" s="434"/>
      <c r="Q21" s="434"/>
      <c r="R21" s="434"/>
      <c r="S21" s="434"/>
      <c r="T21" s="439"/>
      <c r="U21" s="439"/>
      <c r="V21" s="439"/>
      <c r="W21" s="439"/>
      <c r="X21" s="439"/>
      <c r="Y21" s="439"/>
      <c r="Z21" s="439"/>
      <c r="AA21" s="439"/>
      <c r="AB21" s="439"/>
      <c r="AC21" s="434"/>
      <c r="AD21" s="434"/>
      <c r="AE21" s="439"/>
      <c r="AF21" s="434"/>
      <c r="AG21" s="434"/>
      <c r="AH21" s="445"/>
      <c r="AI21" s="445"/>
      <c r="AJ21" s="443"/>
    </row>
    <row r="22" spans="1:36" ht="31.5" customHeight="1" x14ac:dyDescent="0.3">
      <c r="A22" s="14"/>
      <c r="B22" s="434"/>
      <c r="C22" s="434"/>
      <c r="D22" s="434"/>
      <c r="E22" s="436"/>
      <c r="F22" s="436"/>
      <c r="G22" s="436"/>
      <c r="H22" s="434"/>
      <c r="I22" s="434"/>
      <c r="J22" s="181" t="s">
        <v>607</v>
      </c>
      <c r="K22" s="173" t="s">
        <v>608</v>
      </c>
      <c r="L22" s="204" t="s">
        <v>612</v>
      </c>
      <c r="M22" s="205">
        <v>0.5</v>
      </c>
      <c r="N22" s="443"/>
      <c r="O22" s="434"/>
      <c r="P22" s="434"/>
      <c r="Q22" s="434"/>
      <c r="R22" s="434"/>
      <c r="S22" s="434"/>
      <c r="T22" s="439"/>
      <c r="U22" s="439"/>
      <c r="V22" s="439"/>
      <c r="W22" s="439"/>
      <c r="X22" s="439"/>
      <c r="Y22" s="439"/>
      <c r="Z22" s="439"/>
      <c r="AA22" s="439"/>
      <c r="AB22" s="439"/>
      <c r="AC22" s="434"/>
      <c r="AD22" s="434"/>
      <c r="AE22" s="439"/>
      <c r="AF22" s="434"/>
      <c r="AG22" s="434"/>
      <c r="AH22" s="445"/>
      <c r="AI22" s="445"/>
      <c r="AJ22" s="443"/>
    </row>
    <row r="23" spans="1:36" ht="31.5" customHeight="1" x14ac:dyDescent="0.3">
      <c r="A23" s="14"/>
      <c r="B23" s="434"/>
      <c r="C23" s="434"/>
      <c r="D23" s="434"/>
      <c r="E23" s="436"/>
      <c r="F23" s="436"/>
      <c r="G23" s="436"/>
      <c r="H23" s="434"/>
      <c r="I23" s="434"/>
      <c r="J23" s="181" t="s">
        <v>596</v>
      </c>
      <c r="K23" s="182" t="s">
        <v>613</v>
      </c>
      <c r="L23" s="204" t="s">
        <v>598</v>
      </c>
      <c r="M23" s="207">
        <v>1</v>
      </c>
      <c r="N23" s="443"/>
      <c r="O23" s="434"/>
      <c r="P23" s="434"/>
      <c r="Q23" s="434"/>
      <c r="R23" s="434"/>
      <c r="S23" s="434"/>
      <c r="T23" s="439"/>
      <c r="U23" s="439"/>
      <c r="V23" s="439"/>
      <c r="W23" s="439"/>
      <c r="X23" s="439"/>
      <c r="Y23" s="439"/>
      <c r="Z23" s="439"/>
      <c r="AA23" s="439"/>
      <c r="AB23" s="439"/>
      <c r="AC23" s="434"/>
      <c r="AD23" s="434"/>
      <c r="AE23" s="439"/>
      <c r="AF23" s="434"/>
      <c r="AG23" s="434"/>
      <c r="AH23" s="445"/>
      <c r="AI23" s="445"/>
      <c r="AJ23" s="443"/>
    </row>
    <row r="24" spans="1:36" ht="39.75" customHeight="1" x14ac:dyDescent="0.3">
      <c r="A24" s="14"/>
      <c r="B24" s="434"/>
      <c r="C24" s="434"/>
      <c r="D24" s="434"/>
      <c r="E24" s="436"/>
      <c r="F24" s="446" t="s">
        <v>621</v>
      </c>
      <c r="G24" s="446" t="s">
        <v>588</v>
      </c>
      <c r="H24" s="443" t="s">
        <v>84</v>
      </c>
      <c r="I24" s="443" t="s">
        <v>589</v>
      </c>
      <c r="J24" s="208" t="s">
        <v>590</v>
      </c>
      <c r="K24" s="209" t="s">
        <v>591</v>
      </c>
      <c r="L24" s="204" t="s">
        <v>610</v>
      </c>
      <c r="M24" s="209">
        <v>0.3</v>
      </c>
      <c r="N24" s="434" t="s">
        <v>147</v>
      </c>
      <c r="O24" s="434" t="s">
        <v>122</v>
      </c>
      <c r="P24" s="434" t="s">
        <v>592</v>
      </c>
      <c r="Q24" s="434" t="s">
        <v>91</v>
      </c>
      <c r="R24" s="434" t="s">
        <v>92</v>
      </c>
      <c r="S24" s="434" t="s">
        <v>166</v>
      </c>
      <c r="T24" s="439"/>
      <c r="U24" s="439">
        <v>1000000</v>
      </c>
      <c r="V24" s="439">
        <v>1000000</v>
      </c>
      <c r="W24" s="439">
        <v>0</v>
      </c>
      <c r="X24" s="439">
        <v>0</v>
      </c>
      <c r="Y24" s="439">
        <v>0</v>
      </c>
      <c r="Z24" s="439">
        <v>0</v>
      </c>
      <c r="AA24" s="439">
        <v>0</v>
      </c>
      <c r="AB24" s="439">
        <v>176470.59</v>
      </c>
      <c r="AC24" s="434" t="s">
        <v>95</v>
      </c>
      <c r="AD24" s="434" t="s">
        <v>589</v>
      </c>
      <c r="AE24" s="439">
        <v>1000000</v>
      </c>
      <c r="AF24" s="434" t="s">
        <v>589</v>
      </c>
      <c r="AG24" s="434" t="s">
        <v>589</v>
      </c>
      <c r="AH24" s="445"/>
      <c r="AI24" s="445"/>
      <c r="AJ24" s="443"/>
    </row>
    <row r="25" spans="1:36" ht="39.75" customHeight="1" x14ac:dyDescent="0.3">
      <c r="A25" s="14"/>
      <c r="B25" s="434"/>
      <c r="C25" s="434"/>
      <c r="D25" s="434"/>
      <c r="E25" s="436"/>
      <c r="F25" s="446"/>
      <c r="G25" s="446"/>
      <c r="H25" s="443"/>
      <c r="I25" s="443"/>
      <c r="J25" s="208" t="s">
        <v>720</v>
      </c>
      <c r="K25" s="209" t="s">
        <v>605</v>
      </c>
      <c r="L25" s="204" t="s">
        <v>98</v>
      </c>
      <c r="M25" s="209">
        <v>750</v>
      </c>
      <c r="N25" s="434"/>
      <c r="O25" s="434"/>
      <c r="P25" s="434"/>
      <c r="Q25" s="434"/>
      <c r="R25" s="434"/>
      <c r="S25" s="434"/>
      <c r="T25" s="439"/>
      <c r="U25" s="439"/>
      <c r="V25" s="439"/>
      <c r="W25" s="439"/>
      <c r="X25" s="439"/>
      <c r="Y25" s="439"/>
      <c r="Z25" s="439"/>
      <c r="AA25" s="439"/>
      <c r="AB25" s="439"/>
      <c r="AC25" s="434"/>
      <c r="AD25" s="434"/>
      <c r="AE25" s="439"/>
      <c r="AF25" s="434"/>
      <c r="AG25" s="434"/>
      <c r="AH25" s="445"/>
      <c r="AI25" s="445"/>
      <c r="AJ25" s="443"/>
    </row>
    <row r="26" spans="1:36" ht="24.75" customHeight="1" x14ac:dyDescent="0.3">
      <c r="A26" s="14"/>
      <c r="B26" s="434"/>
      <c r="C26" s="434"/>
      <c r="D26" s="434"/>
      <c r="E26" s="436"/>
      <c r="F26" s="446"/>
      <c r="G26" s="446"/>
      <c r="H26" s="443"/>
      <c r="I26" s="443"/>
      <c r="J26" s="208" t="s">
        <v>593</v>
      </c>
      <c r="K26" s="206" t="s">
        <v>606</v>
      </c>
      <c r="L26" s="204" t="s">
        <v>595</v>
      </c>
      <c r="M26" s="206">
        <v>3000</v>
      </c>
      <c r="N26" s="434"/>
      <c r="O26" s="434"/>
      <c r="P26" s="434"/>
      <c r="Q26" s="434"/>
      <c r="R26" s="434"/>
      <c r="S26" s="434"/>
      <c r="T26" s="439"/>
      <c r="U26" s="439"/>
      <c r="V26" s="439"/>
      <c r="W26" s="439"/>
      <c r="X26" s="439"/>
      <c r="Y26" s="439"/>
      <c r="Z26" s="439"/>
      <c r="AA26" s="439"/>
      <c r="AB26" s="439"/>
      <c r="AC26" s="434"/>
      <c r="AD26" s="434"/>
      <c r="AE26" s="439"/>
      <c r="AF26" s="434"/>
      <c r="AG26" s="434"/>
      <c r="AH26" s="445"/>
      <c r="AI26" s="445"/>
      <c r="AJ26" s="443"/>
    </row>
    <row r="27" spans="1:36" ht="24.75" customHeight="1" x14ac:dyDescent="0.3">
      <c r="A27" s="14"/>
      <c r="B27" s="434"/>
      <c r="C27" s="434"/>
      <c r="D27" s="434"/>
      <c r="E27" s="436"/>
      <c r="F27" s="446"/>
      <c r="G27" s="446"/>
      <c r="H27" s="443"/>
      <c r="I27" s="443"/>
      <c r="J27" s="208" t="s">
        <v>721</v>
      </c>
      <c r="K27" s="206" t="s">
        <v>608</v>
      </c>
      <c r="L27" s="204" t="s">
        <v>609</v>
      </c>
      <c r="M27" s="210">
        <v>0.99</v>
      </c>
      <c r="N27" s="434"/>
      <c r="O27" s="434"/>
      <c r="P27" s="434"/>
      <c r="Q27" s="434"/>
      <c r="R27" s="434"/>
      <c r="S27" s="434"/>
      <c r="T27" s="439"/>
      <c r="U27" s="439"/>
      <c r="V27" s="439"/>
      <c r="W27" s="439"/>
      <c r="X27" s="439"/>
      <c r="Y27" s="439"/>
      <c r="Z27" s="439"/>
      <c r="AA27" s="439"/>
      <c r="AB27" s="439"/>
      <c r="AC27" s="434"/>
      <c r="AD27" s="434"/>
      <c r="AE27" s="439"/>
      <c r="AF27" s="434"/>
      <c r="AG27" s="434"/>
      <c r="AH27" s="445"/>
      <c r="AI27" s="445"/>
      <c r="AJ27" s="443"/>
    </row>
    <row r="28" spans="1:36" ht="57" customHeight="1" x14ac:dyDescent="0.3">
      <c r="A28" s="14"/>
      <c r="B28" s="434"/>
      <c r="C28" s="434"/>
      <c r="D28" s="434"/>
      <c r="E28" s="436"/>
      <c r="F28" s="446"/>
      <c r="G28" s="446"/>
      <c r="H28" s="443"/>
      <c r="I28" s="443"/>
      <c r="J28" s="208" t="s">
        <v>596</v>
      </c>
      <c r="K28" s="207" t="s">
        <v>597</v>
      </c>
      <c r="L28" s="204" t="s">
        <v>598</v>
      </c>
      <c r="M28" s="207">
        <v>1</v>
      </c>
      <c r="N28" s="434"/>
      <c r="O28" s="434"/>
      <c r="P28" s="434"/>
      <c r="Q28" s="434"/>
      <c r="R28" s="434"/>
      <c r="S28" s="434"/>
      <c r="T28" s="439"/>
      <c r="U28" s="439"/>
      <c r="V28" s="439"/>
      <c r="W28" s="439"/>
      <c r="X28" s="439"/>
      <c r="Y28" s="439"/>
      <c r="Z28" s="439"/>
      <c r="AA28" s="439"/>
      <c r="AB28" s="439"/>
      <c r="AC28" s="434"/>
      <c r="AD28" s="434"/>
      <c r="AE28" s="439"/>
      <c r="AF28" s="434"/>
      <c r="AG28" s="434"/>
      <c r="AH28" s="445"/>
      <c r="AI28" s="445"/>
      <c r="AJ28" s="443"/>
    </row>
    <row r="29" spans="1:36" ht="39.75" customHeight="1" x14ac:dyDescent="0.3">
      <c r="A29" s="14"/>
      <c r="B29" s="434"/>
      <c r="C29" s="434"/>
      <c r="D29" s="434"/>
      <c r="E29" s="436"/>
      <c r="F29" s="446" t="s">
        <v>722</v>
      </c>
      <c r="G29" s="436" t="s">
        <v>588</v>
      </c>
      <c r="H29" s="434" t="s">
        <v>84</v>
      </c>
      <c r="I29" s="434" t="s">
        <v>589</v>
      </c>
      <c r="J29" s="181" t="s">
        <v>590</v>
      </c>
      <c r="K29" s="171" t="s">
        <v>602</v>
      </c>
      <c r="L29" s="180" t="s">
        <v>400</v>
      </c>
      <c r="M29" s="171">
        <v>3.6</v>
      </c>
      <c r="N29" s="434" t="s">
        <v>147</v>
      </c>
      <c r="O29" s="434" t="s">
        <v>124</v>
      </c>
      <c r="P29" s="434" t="s">
        <v>592</v>
      </c>
      <c r="Q29" s="434" t="s">
        <v>91</v>
      </c>
      <c r="R29" s="434" t="s">
        <v>92</v>
      </c>
      <c r="S29" s="434" t="s">
        <v>166</v>
      </c>
      <c r="T29" s="439"/>
      <c r="U29" s="439">
        <f>V29</f>
        <v>1003000</v>
      </c>
      <c r="V29" s="439">
        <v>1003000</v>
      </c>
      <c r="W29" s="439">
        <v>0</v>
      </c>
      <c r="X29" s="439">
        <v>0</v>
      </c>
      <c r="Y29" s="439">
        <v>0</v>
      </c>
      <c r="Z29" s="439">
        <v>0</v>
      </c>
      <c r="AA29" s="439">
        <v>0</v>
      </c>
      <c r="AB29" s="439">
        <v>177000</v>
      </c>
      <c r="AC29" s="434" t="s">
        <v>95</v>
      </c>
      <c r="AD29" s="434" t="s">
        <v>589</v>
      </c>
      <c r="AE29" s="439">
        <f>V29</f>
        <v>1003000</v>
      </c>
      <c r="AF29" s="434" t="s">
        <v>589</v>
      </c>
      <c r="AG29" s="434" t="s">
        <v>589</v>
      </c>
      <c r="AH29" s="445"/>
      <c r="AI29" s="445"/>
      <c r="AJ29" s="443"/>
    </row>
    <row r="30" spans="1:36" ht="39.75" customHeight="1" x14ac:dyDescent="0.3">
      <c r="A30" s="14"/>
      <c r="B30" s="434"/>
      <c r="C30" s="434"/>
      <c r="D30" s="434"/>
      <c r="E30" s="436"/>
      <c r="F30" s="446"/>
      <c r="G30" s="436"/>
      <c r="H30" s="434"/>
      <c r="I30" s="434"/>
      <c r="J30" s="181" t="s">
        <v>689</v>
      </c>
      <c r="K30" s="171" t="s">
        <v>617</v>
      </c>
      <c r="L30" s="180" t="s">
        <v>98</v>
      </c>
      <c r="M30" s="171">
        <v>1000</v>
      </c>
      <c r="N30" s="434"/>
      <c r="O30" s="434"/>
      <c r="P30" s="434"/>
      <c r="Q30" s="434"/>
      <c r="R30" s="434"/>
      <c r="S30" s="434"/>
      <c r="T30" s="439"/>
      <c r="U30" s="439"/>
      <c r="V30" s="439"/>
      <c r="W30" s="439"/>
      <c r="X30" s="439"/>
      <c r="Y30" s="439"/>
      <c r="Z30" s="439"/>
      <c r="AA30" s="439"/>
      <c r="AB30" s="439"/>
      <c r="AC30" s="434"/>
      <c r="AD30" s="434"/>
      <c r="AE30" s="439"/>
      <c r="AF30" s="434"/>
      <c r="AG30" s="434"/>
      <c r="AH30" s="445"/>
      <c r="AI30" s="445"/>
      <c r="AJ30" s="443"/>
    </row>
    <row r="31" spans="1:36" ht="39.75" customHeight="1" x14ac:dyDescent="0.3">
      <c r="A31" s="14"/>
      <c r="B31" s="434"/>
      <c r="C31" s="434"/>
      <c r="D31" s="434"/>
      <c r="E31" s="436"/>
      <c r="F31" s="446"/>
      <c r="G31" s="436"/>
      <c r="H31" s="434"/>
      <c r="I31" s="434"/>
      <c r="J31" s="181" t="s">
        <v>607</v>
      </c>
      <c r="K31" s="171" t="s">
        <v>608</v>
      </c>
      <c r="L31" s="180" t="s">
        <v>609</v>
      </c>
      <c r="M31" s="171">
        <v>1.5</v>
      </c>
      <c r="N31" s="434"/>
      <c r="O31" s="434"/>
      <c r="P31" s="434"/>
      <c r="Q31" s="434"/>
      <c r="R31" s="434"/>
      <c r="S31" s="434"/>
      <c r="T31" s="439"/>
      <c r="U31" s="439"/>
      <c r="V31" s="439"/>
      <c r="W31" s="439"/>
      <c r="X31" s="439"/>
      <c r="Y31" s="439"/>
      <c r="Z31" s="439"/>
      <c r="AA31" s="439"/>
      <c r="AB31" s="439"/>
      <c r="AC31" s="434"/>
      <c r="AD31" s="434"/>
      <c r="AE31" s="439"/>
      <c r="AF31" s="434"/>
      <c r="AG31" s="434"/>
      <c r="AH31" s="445"/>
      <c r="AI31" s="445"/>
      <c r="AJ31" s="443"/>
    </row>
    <row r="32" spans="1:36" ht="24.75" customHeight="1" x14ac:dyDescent="0.3">
      <c r="A32" s="14"/>
      <c r="B32" s="434"/>
      <c r="C32" s="434"/>
      <c r="D32" s="434"/>
      <c r="E32" s="436"/>
      <c r="F32" s="446"/>
      <c r="G32" s="436"/>
      <c r="H32" s="434"/>
      <c r="I32" s="434"/>
      <c r="J32" s="181" t="s">
        <v>593</v>
      </c>
      <c r="K32" s="172" t="s">
        <v>606</v>
      </c>
      <c r="L32" s="180" t="s">
        <v>595</v>
      </c>
      <c r="M32" s="172">
        <v>36000</v>
      </c>
      <c r="N32" s="434"/>
      <c r="O32" s="434"/>
      <c r="P32" s="434"/>
      <c r="Q32" s="434"/>
      <c r="R32" s="434"/>
      <c r="S32" s="434"/>
      <c r="T32" s="439"/>
      <c r="U32" s="439"/>
      <c r="V32" s="439"/>
      <c r="W32" s="439"/>
      <c r="X32" s="439"/>
      <c r="Y32" s="439"/>
      <c r="Z32" s="439"/>
      <c r="AA32" s="439"/>
      <c r="AB32" s="439"/>
      <c r="AC32" s="434"/>
      <c r="AD32" s="434"/>
      <c r="AE32" s="439"/>
      <c r="AF32" s="434"/>
      <c r="AG32" s="434"/>
      <c r="AH32" s="445"/>
      <c r="AI32" s="445"/>
      <c r="AJ32" s="443"/>
    </row>
    <row r="33" spans="1:36" ht="24.75" customHeight="1" x14ac:dyDescent="0.3">
      <c r="A33" s="14"/>
      <c r="B33" s="434"/>
      <c r="C33" s="434"/>
      <c r="D33" s="434"/>
      <c r="E33" s="436"/>
      <c r="F33" s="446"/>
      <c r="G33" s="436"/>
      <c r="H33" s="434"/>
      <c r="I33" s="434"/>
      <c r="J33" s="181" t="s">
        <v>596</v>
      </c>
      <c r="K33" s="172" t="s">
        <v>597</v>
      </c>
      <c r="L33" s="180" t="s">
        <v>598</v>
      </c>
      <c r="M33" s="172">
        <v>1</v>
      </c>
      <c r="N33" s="434"/>
      <c r="O33" s="434"/>
      <c r="P33" s="434"/>
      <c r="Q33" s="434"/>
      <c r="R33" s="434"/>
      <c r="S33" s="434"/>
      <c r="T33" s="439"/>
      <c r="U33" s="439"/>
      <c r="V33" s="439"/>
      <c r="W33" s="439"/>
      <c r="X33" s="439"/>
      <c r="Y33" s="439"/>
      <c r="Z33" s="439"/>
      <c r="AA33" s="439"/>
      <c r="AB33" s="439"/>
      <c r="AC33" s="434"/>
      <c r="AD33" s="434"/>
      <c r="AE33" s="439"/>
      <c r="AF33" s="434"/>
      <c r="AG33" s="434"/>
      <c r="AH33" s="445"/>
      <c r="AI33" s="445"/>
      <c r="AJ33" s="443"/>
    </row>
    <row r="34" spans="1:36" ht="58.5" customHeight="1" x14ac:dyDescent="0.3">
      <c r="A34" s="14"/>
      <c r="B34" s="434" t="s">
        <v>623</v>
      </c>
      <c r="C34" s="434" t="s">
        <v>624</v>
      </c>
      <c r="D34" s="434" t="s">
        <v>585</v>
      </c>
      <c r="E34" s="436" t="s">
        <v>620</v>
      </c>
      <c r="F34" s="436" t="s">
        <v>625</v>
      </c>
      <c r="G34" s="436" t="s">
        <v>588</v>
      </c>
      <c r="H34" s="434" t="s">
        <v>84</v>
      </c>
      <c r="I34" s="434" t="s">
        <v>589</v>
      </c>
      <c r="J34" s="181" t="s">
        <v>590</v>
      </c>
      <c r="K34" s="173" t="s">
        <v>591</v>
      </c>
      <c r="L34" s="180" t="s">
        <v>400</v>
      </c>
      <c r="M34" s="173">
        <v>10.84</v>
      </c>
      <c r="N34" s="434" t="s">
        <v>147</v>
      </c>
      <c r="O34" s="434" t="s">
        <v>120</v>
      </c>
      <c r="P34" s="434" t="s">
        <v>592</v>
      </c>
      <c r="Q34" s="434" t="s">
        <v>91</v>
      </c>
      <c r="R34" s="434" t="s">
        <v>92</v>
      </c>
      <c r="S34" s="434" t="s">
        <v>166</v>
      </c>
      <c r="T34" s="439">
        <f>U34</f>
        <v>2025550</v>
      </c>
      <c r="U34" s="439">
        <v>2025550</v>
      </c>
      <c r="V34" s="439">
        <v>2025550</v>
      </c>
      <c r="W34" s="439">
        <v>0</v>
      </c>
      <c r="X34" s="439">
        <v>0</v>
      </c>
      <c r="Y34" s="439">
        <v>0</v>
      </c>
      <c r="Z34" s="439">
        <v>0</v>
      </c>
      <c r="AA34" s="439">
        <v>0</v>
      </c>
      <c r="AB34" s="439">
        <v>357450</v>
      </c>
      <c r="AC34" s="434" t="s">
        <v>95</v>
      </c>
      <c r="AD34" s="434" t="s">
        <v>589</v>
      </c>
      <c r="AE34" s="439">
        <v>2025550</v>
      </c>
      <c r="AF34" s="434" t="s">
        <v>589</v>
      </c>
      <c r="AG34" s="434" t="s">
        <v>589</v>
      </c>
      <c r="AH34" s="434" t="s">
        <v>256</v>
      </c>
      <c r="AI34" s="434" t="s">
        <v>447</v>
      </c>
      <c r="AJ34" s="444">
        <v>45817</v>
      </c>
    </row>
    <row r="35" spans="1:36" ht="36.75" customHeight="1" x14ac:dyDescent="0.3">
      <c r="A35" s="14"/>
      <c r="B35" s="434"/>
      <c r="C35" s="434"/>
      <c r="D35" s="434"/>
      <c r="E35" s="436"/>
      <c r="F35" s="436"/>
      <c r="G35" s="436"/>
      <c r="H35" s="434"/>
      <c r="I35" s="434"/>
      <c r="J35" s="181" t="s">
        <v>593</v>
      </c>
      <c r="K35" s="184" t="s">
        <v>606</v>
      </c>
      <c r="L35" s="180" t="s">
        <v>595</v>
      </c>
      <c r="M35" s="184">
        <v>108400</v>
      </c>
      <c r="N35" s="434"/>
      <c r="O35" s="434"/>
      <c r="P35" s="434"/>
      <c r="Q35" s="434"/>
      <c r="R35" s="434"/>
      <c r="S35" s="434"/>
      <c r="T35" s="439"/>
      <c r="U35" s="439"/>
      <c r="V35" s="439"/>
      <c r="W35" s="439"/>
      <c r="X35" s="439"/>
      <c r="Y35" s="439"/>
      <c r="Z35" s="439"/>
      <c r="AA35" s="439"/>
      <c r="AB35" s="439"/>
      <c r="AC35" s="434"/>
      <c r="AD35" s="434"/>
      <c r="AE35" s="439"/>
      <c r="AF35" s="434"/>
      <c r="AG35" s="434"/>
      <c r="AH35" s="434"/>
      <c r="AI35" s="434"/>
      <c r="AJ35" s="443"/>
    </row>
    <row r="36" spans="1:36" ht="36.75" customHeight="1" x14ac:dyDescent="0.3">
      <c r="A36" s="14"/>
      <c r="B36" s="434"/>
      <c r="C36" s="434"/>
      <c r="D36" s="434"/>
      <c r="E36" s="436"/>
      <c r="F36" s="436"/>
      <c r="G36" s="436"/>
      <c r="H36" s="434"/>
      <c r="I36" s="434"/>
      <c r="J36" s="181" t="s">
        <v>596</v>
      </c>
      <c r="K36" s="182" t="s">
        <v>613</v>
      </c>
      <c r="L36" s="180" t="s">
        <v>598</v>
      </c>
      <c r="M36" s="182">
        <v>1</v>
      </c>
      <c r="N36" s="434"/>
      <c r="O36" s="434"/>
      <c r="P36" s="434"/>
      <c r="Q36" s="434"/>
      <c r="R36" s="434"/>
      <c r="S36" s="434"/>
      <c r="T36" s="439"/>
      <c r="U36" s="439"/>
      <c r="V36" s="439"/>
      <c r="W36" s="439"/>
      <c r="X36" s="439"/>
      <c r="Y36" s="439"/>
      <c r="Z36" s="439"/>
      <c r="AA36" s="439"/>
      <c r="AB36" s="439"/>
      <c r="AC36" s="434"/>
      <c r="AD36" s="434"/>
      <c r="AE36" s="439"/>
      <c r="AF36" s="434"/>
      <c r="AG36" s="434"/>
      <c r="AH36" s="434"/>
      <c r="AI36" s="434"/>
      <c r="AJ36" s="443"/>
    </row>
    <row r="37" spans="1:36" ht="39.75" customHeight="1" x14ac:dyDescent="0.3">
      <c r="A37" s="14"/>
      <c r="B37" s="434" t="s">
        <v>627</v>
      </c>
      <c r="C37" s="434" t="s">
        <v>628</v>
      </c>
      <c r="D37" s="434" t="s">
        <v>585</v>
      </c>
      <c r="E37" s="436" t="s">
        <v>620</v>
      </c>
      <c r="F37" s="436" t="s">
        <v>690</v>
      </c>
      <c r="G37" s="436" t="s">
        <v>588</v>
      </c>
      <c r="H37" s="434" t="s">
        <v>84</v>
      </c>
      <c r="I37" s="434" t="s">
        <v>589</v>
      </c>
      <c r="J37" s="181" t="s">
        <v>590</v>
      </c>
      <c r="K37" s="173" t="s">
        <v>602</v>
      </c>
      <c r="L37" s="180" t="s">
        <v>400</v>
      </c>
      <c r="M37" s="173">
        <v>0.96</v>
      </c>
      <c r="N37" s="434" t="s">
        <v>147</v>
      </c>
      <c r="O37" s="434" t="s">
        <v>120</v>
      </c>
      <c r="P37" s="434" t="s">
        <v>592</v>
      </c>
      <c r="Q37" s="434" t="s">
        <v>91</v>
      </c>
      <c r="R37" s="434" t="s">
        <v>92</v>
      </c>
      <c r="S37" s="434" t="s">
        <v>166</v>
      </c>
      <c r="T37" s="439">
        <v>5323265.32</v>
      </c>
      <c r="U37" s="439">
        <v>5323265.32</v>
      </c>
      <c r="V37" s="439">
        <v>5323265.32</v>
      </c>
      <c r="W37" s="439">
        <v>0</v>
      </c>
      <c r="X37" s="439">
        <v>0</v>
      </c>
      <c r="Y37" s="439">
        <v>0</v>
      </c>
      <c r="Z37" s="439">
        <v>0</v>
      </c>
      <c r="AA37" s="439">
        <v>0</v>
      </c>
      <c r="AB37" s="439">
        <v>939399.77</v>
      </c>
      <c r="AC37" s="434" t="s">
        <v>95</v>
      </c>
      <c r="AD37" s="434" t="s">
        <v>589</v>
      </c>
      <c r="AE37" s="439">
        <v>5323265.32</v>
      </c>
      <c r="AF37" s="434" t="s">
        <v>589</v>
      </c>
      <c r="AG37" s="434" t="s">
        <v>589</v>
      </c>
      <c r="AH37" s="434" t="s">
        <v>550</v>
      </c>
      <c r="AI37" s="434" t="s">
        <v>551</v>
      </c>
      <c r="AJ37" s="434"/>
    </row>
    <row r="38" spans="1:36" ht="39.75" customHeight="1" x14ac:dyDescent="0.3">
      <c r="A38" s="14"/>
      <c r="B38" s="434"/>
      <c r="C38" s="434"/>
      <c r="D38" s="434"/>
      <c r="E38" s="436"/>
      <c r="F38" s="436"/>
      <c r="G38" s="436"/>
      <c r="H38" s="434"/>
      <c r="I38" s="434"/>
      <c r="J38" s="181" t="s">
        <v>691</v>
      </c>
      <c r="K38" s="173" t="s">
        <v>617</v>
      </c>
      <c r="L38" s="180" t="s">
        <v>98</v>
      </c>
      <c r="M38" s="174">
        <v>600</v>
      </c>
      <c r="N38" s="434"/>
      <c r="O38" s="434"/>
      <c r="P38" s="434"/>
      <c r="Q38" s="434"/>
      <c r="R38" s="434"/>
      <c r="S38" s="434"/>
      <c r="T38" s="439"/>
      <c r="U38" s="439"/>
      <c r="V38" s="439"/>
      <c r="W38" s="439"/>
      <c r="X38" s="439"/>
      <c r="Y38" s="439"/>
      <c r="Z38" s="439"/>
      <c r="AA38" s="439"/>
      <c r="AB38" s="439"/>
      <c r="AC38" s="434"/>
      <c r="AD38" s="434"/>
      <c r="AE38" s="439"/>
      <c r="AF38" s="434"/>
      <c r="AG38" s="434"/>
      <c r="AH38" s="434"/>
      <c r="AI38" s="434"/>
      <c r="AJ38" s="434"/>
    </row>
    <row r="39" spans="1:36" ht="39.75" customHeight="1" x14ac:dyDescent="0.3">
      <c r="A39" s="14"/>
      <c r="B39" s="434"/>
      <c r="C39" s="434"/>
      <c r="D39" s="434"/>
      <c r="E39" s="436"/>
      <c r="F39" s="436"/>
      <c r="G39" s="436"/>
      <c r="H39" s="434"/>
      <c r="I39" s="434"/>
      <c r="J39" s="181" t="s">
        <v>692</v>
      </c>
      <c r="K39" s="173" t="s">
        <v>305</v>
      </c>
      <c r="L39" s="180" t="s">
        <v>609</v>
      </c>
      <c r="M39" s="174">
        <v>2.5</v>
      </c>
      <c r="N39" s="434"/>
      <c r="O39" s="434"/>
      <c r="P39" s="434"/>
      <c r="Q39" s="434"/>
      <c r="R39" s="434"/>
      <c r="S39" s="434"/>
      <c r="T39" s="439"/>
      <c r="U39" s="439"/>
      <c r="V39" s="439"/>
      <c r="W39" s="439"/>
      <c r="X39" s="439"/>
      <c r="Y39" s="439"/>
      <c r="Z39" s="439"/>
      <c r="AA39" s="439"/>
      <c r="AB39" s="439"/>
      <c r="AC39" s="434"/>
      <c r="AD39" s="434"/>
      <c r="AE39" s="439"/>
      <c r="AF39" s="434"/>
      <c r="AG39" s="434"/>
      <c r="AH39" s="434"/>
      <c r="AI39" s="434"/>
      <c r="AJ39" s="434"/>
    </row>
    <row r="40" spans="1:36" ht="39.75" customHeight="1" x14ac:dyDescent="0.3">
      <c r="A40" s="14"/>
      <c r="B40" s="434"/>
      <c r="C40" s="434"/>
      <c r="D40" s="434"/>
      <c r="E40" s="436"/>
      <c r="F40" s="436"/>
      <c r="G40" s="436"/>
      <c r="H40" s="434"/>
      <c r="I40" s="434"/>
      <c r="J40" s="181" t="s">
        <v>593</v>
      </c>
      <c r="K40" s="184" t="s">
        <v>606</v>
      </c>
      <c r="L40" s="180" t="s">
        <v>595</v>
      </c>
      <c r="M40" s="184">
        <v>9650</v>
      </c>
      <c r="N40" s="434"/>
      <c r="O40" s="434"/>
      <c r="P40" s="434"/>
      <c r="Q40" s="434"/>
      <c r="R40" s="434"/>
      <c r="S40" s="434"/>
      <c r="T40" s="439"/>
      <c r="U40" s="439"/>
      <c r="V40" s="439"/>
      <c r="W40" s="439"/>
      <c r="X40" s="439"/>
      <c r="Y40" s="439"/>
      <c r="Z40" s="439"/>
      <c r="AA40" s="439"/>
      <c r="AB40" s="439"/>
      <c r="AC40" s="434"/>
      <c r="AD40" s="434"/>
      <c r="AE40" s="439"/>
      <c r="AF40" s="434"/>
      <c r="AG40" s="434"/>
      <c r="AH40" s="434"/>
      <c r="AI40" s="434"/>
      <c r="AJ40" s="434"/>
    </row>
    <row r="41" spans="1:36" ht="56.25" customHeight="1" x14ac:dyDescent="0.3">
      <c r="A41" s="14"/>
      <c r="B41" s="434"/>
      <c r="C41" s="434"/>
      <c r="D41" s="434"/>
      <c r="E41" s="436"/>
      <c r="F41" s="436"/>
      <c r="G41" s="436"/>
      <c r="H41" s="434"/>
      <c r="I41" s="434"/>
      <c r="J41" s="181" t="s">
        <v>596</v>
      </c>
      <c r="K41" s="182" t="s">
        <v>613</v>
      </c>
      <c r="L41" s="180" t="s">
        <v>598</v>
      </c>
      <c r="M41" s="182">
        <v>1</v>
      </c>
      <c r="N41" s="434"/>
      <c r="O41" s="434"/>
      <c r="P41" s="434"/>
      <c r="Q41" s="434"/>
      <c r="R41" s="434"/>
      <c r="S41" s="434"/>
      <c r="T41" s="439"/>
      <c r="U41" s="439"/>
      <c r="V41" s="439"/>
      <c r="W41" s="439"/>
      <c r="X41" s="439"/>
      <c r="Y41" s="439"/>
      <c r="Z41" s="439"/>
      <c r="AA41" s="439"/>
      <c r="AB41" s="439"/>
      <c r="AC41" s="434"/>
      <c r="AD41" s="434"/>
      <c r="AE41" s="439"/>
      <c r="AF41" s="434"/>
      <c r="AG41" s="434"/>
      <c r="AH41" s="434"/>
      <c r="AI41" s="434"/>
      <c r="AJ41" s="434"/>
    </row>
    <row r="42" spans="1:36" ht="39.75" customHeight="1" x14ac:dyDescent="0.3">
      <c r="A42" s="14"/>
      <c r="B42" s="434" t="s">
        <v>629</v>
      </c>
      <c r="C42" s="434" t="s">
        <v>630</v>
      </c>
      <c r="D42" s="434" t="s">
        <v>631</v>
      </c>
      <c r="E42" s="436" t="s">
        <v>632</v>
      </c>
      <c r="F42" s="436" t="s">
        <v>633</v>
      </c>
      <c r="G42" s="436" t="s">
        <v>588</v>
      </c>
      <c r="H42" s="434" t="s">
        <v>84</v>
      </c>
      <c r="I42" s="434" t="s">
        <v>589</v>
      </c>
      <c r="J42" s="181" t="s">
        <v>634</v>
      </c>
      <c r="K42" s="184" t="s">
        <v>635</v>
      </c>
      <c r="L42" s="180" t="s">
        <v>636</v>
      </c>
      <c r="M42" s="184">
        <v>3600</v>
      </c>
      <c r="N42" s="434" t="s">
        <v>147</v>
      </c>
      <c r="O42" s="434" t="s">
        <v>122</v>
      </c>
      <c r="P42" s="434" t="s">
        <v>592</v>
      </c>
      <c r="Q42" s="434" t="s">
        <v>91</v>
      </c>
      <c r="R42" s="434" t="s">
        <v>92</v>
      </c>
      <c r="S42" s="434" t="s">
        <v>166</v>
      </c>
      <c r="T42" s="439">
        <f>U42+U44</f>
        <v>1876620.62</v>
      </c>
      <c r="U42" s="439">
        <v>800000</v>
      </c>
      <c r="V42" s="439">
        <v>800000</v>
      </c>
      <c r="W42" s="439">
        <v>0</v>
      </c>
      <c r="X42" s="439">
        <v>0</v>
      </c>
      <c r="Y42" s="439">
        <v>0</v>
      </c>
      <c r="Z42" s="439">
        <v>0</v>
      </c>
      <c r="AA42" s="439">
        <v>0</v>
      </c>
      <c r="AB42" s="439">
        <v>141176.48000000001</v>
      </c>
      <c r="AC42" s="434" t="s">
        <v>95</v>
      </c>
      <c r="AD42" s="434" t="s">
        <v>589</v>
      </c>
      <c r="AE42" s="439">
        <v>800000</v>
      </c>
      <c r="AF42" s="434" t="s">
        <v>589</v>
      </c>
      <c r="AG42" s="434" t="s">
        <v>589</v>
      </c>
      <c r="AH42" s="441" t="s">
        <v>423</v>
      </c>
      <c r="AI42" s="434" t="s">
        <v>424</v>
      </c>
      <c r="AJ42" s="440">
        <v>45565</v>
      </c>
    </row>
    <row r="43" spans="1:36" ht="39" customHeight="1" x14ac:dyDescent="0.3">
      <c r="A43" s="14"/>
      <c r="B43" s="434"/>
      <c r="C43" s="434"/>
      <c r="D43" s="434"/>
      <c r="E43" s="436"/>
      <c r="F43" s="436"/>
      <c r="G43" s="436"/>
      <c r="H43" s="434"/>
      <c r="I43" s="434"/>
      <c r="J43" s="181" t="s">
        <v>596</v>
      </c>
      <c r="K43" s="180" t="s">
        <v>597</v>
      </c>
      <c r="L43" s="180" t="s">
        <v>598</v>
      </c>
      <c r="M43" s="180">
        <v>1</v>
      </c>
      <c r="N43" s="434"/>
      <c r="O43" s="434"/>
      <c r="P43" s="434"/>
      <c r="Q43" s="434"/>
      <c r="R43" s="434"/>
      <c r="S43" s="434"/>
      <c r="T43" s="439"/>
      <c r="U43" s="439"/>
      <c r="V43" s="439"/>
      <c r="W43" s="439"/>
      <c r="X43" s="439"/>
      <c r="Y43" s="439"/>
      <c r="Z43" s="439"/>
      <c r="AA43" s="439"/>
      <c r="AB43" s="439"/>
      <c r="AC43" s="434"/>
      <c r="AD43" s="434"/>
      <c r="AE43" s="439"/>
      <c r="AF43" s="434"/>
      <c r="AG43" s="434"/>
      <c r="AH43" s="434"/>
      <c r="AI43" s="434"/>
      <c r="AJ43" s="434"/>
    </row>
    <row r="44" spans="1:36" ht="39.75" customHeight="1" x14ac:dyDescent="0.3">
      <c r="A44" s="14"/>
      <c r="B44" s="434"/>
      <c r="C44" s="434"/>
      <c r="D44" s="434"/>
      <c r="E44" s="436"/>
      <c r="F44" s="436" t="s">
        <v>637</v>
      </c>
      <c r="G44" s="436" t="s">
        <v>588</v>
      </c>
      <c r="H44" s="434" t="s">
        <v>84</v>
      </c>
      <c r="I44" s="434" t="s">
        <v>589</v>
      </c>
      <c r="J44" s="181" t="s">
        <v>634</v>
      </c>
      <c r="K44" s="182" t="s">
        <v>635</v>
      </c>
      <c r="L44" s="180" t="s">
        <v>636</v>
      </c>
      <c r="M44" s="182">
        <v>3800</v>
      </c>
      <c r="N44" s="434" t="s">
        <v>147</v>
      </c>
      <c r="O44" s="434" t="s">
        <v>124</v>
      </c>
      <c r="P44" s="434" t="s">
        <v>592</v>
      </c>
      <c r="Q44" s="434" t="s">
        <v>91</v>
      </c>
      <c r="R44" s="434" t="s">
        <v>92</v>
      </c>
      <c r="S44" s="434" t="s">
        <v>166</v>
      </c>
      <c r="T44" s="439"/>
      <c r="U44" s="439">
        <v>1076620.6200000001</v>
      </c>
      <c r="V44" s="439">
        <v>1076620.6200000001</v>
      </c>
      <c r="W44" s="439">
        <v>0</v>
      </c>
      <c r="X44" s="439">
        <v>0</v>
      </c>
      <c r="Y44" s="439">
        <v>0</v>
      </c>
      <c r="Z44" s="439">
        <v>0</v>
      </c>
      <c r="AA44" s="439">
        <v>0</v>
      </c>
      <c r="AB44" s="439">
        <v>189991.88</v>
      </c>
      <c r="AC44" s="434" t="s">
        <v>95</v>
      </c>
      <c r="AD44" s="434" t="s">
        <v>589</v>
      </c>
      <c r="AE44" s="439">
        <v>1076620.6200000001</v>
      </c>
      <c r="AF44" s="434" t="s">
        <v>589</v>
      </c>
      <c r="AG44" s="434" t="s">
        <v>589</v>
      </c>
      <c r="AH44" s="434"/>
      <c r="AI44" s="434"/>
      <c r="AJ44" s="434"/>
    </row>
    <row r="45" spans="1:36" ht="44.25" customHeight="1" x14ac:dyDescent="0.3">
      <c r="A45" s="14"/>
      <c r="B45" s="434"/>
      <c r="C45" s="434"/>
      <c r="D45" s="434"/>
      <c r="E45" s="436"/>
      <c r="F45" s="436"/>
      <c r="G45" s="436"/>
      <c r="H45" s="434"/>
      <c r="I45" s="434"/>
      <c r="J45" s="181" t="s">
        <v>596</v>
      </c>
      <c r="K45" s="182" t="s">
        <v>597</v>
      </c>
      <c r="L45" s="180" t="s">
        <v>598</v>
      </c>
      <c r="M45" s="182">
        <v>1</v>
      </c>
      <c r="N45" s="434"/>
      <c r="O45" s="434"/>
      <c r="P45" s="434"/>
      <c r="Q45" s="434"/>
      <c r="R45" s="434"/>
      <c r="S45" s="434"/>
      <c r="T45" s="439"/>
      <c r="U45" s="439"/>
      <c r="V45" s="439"/>
      <c r="W45" s="439"/>
      <c r="X45" s="439"/>
      <c r="Y45" s="439"/>
      <c r="Z45" s="439"/>
      <c r="AA45" s="439"/>
      <c r="AB45" s="439"/>
      <c r="AC45" s="434"/>
      <c r="AD45" s="434"/>
      <c r="AE45" s="439"/>
      <c r="AF45" s="434"/>
      <c r="AG45" s="434"/>
      <c r="AH45" s="434"/>
      <c r="AI45" s="434"/>
      <c r="AJ45" s="434"/>
    </row>
    <row r="46" spans="1:36" ht="39.75" customHeight="1" x14ac:dyDescent="0.3">
      <c r="A46" s="14"/>
      <c r="B46" s="447" t="s">
        <v>638</v>
      </c>
      <c r="C46" s="434"/>
      <c r="D46" s="434"/>
      <c r="E46" s="434"/>
      <c r="F46" s="436" t="s">
        <v>643</v>
      </c>
      <c r="G46" s="436" t="s">
        <v>588</v>
      </c>
      <c r="H46" s="434" t="s">
        <v>84</v>
      </c>
      <c r="I46" s="434" t="s">
        <v>589</v>
      </c>
      <c r="J46" s="181" t="s">
        <v>634</v>
      </c>
      <c r="K46" s="182" t="s">
        <v>635</v>
      </c>
      <c r="L46" s="180" t="s">
        <v>636</v>
      </c>
      <c r="M46" s="182">
        <v>2200</v>
      </c>
      <c r="N46" s="434" t="s">
        <v>147</v>
      </c>
      <c r="O46" s="434" t="s">
        <v>137</v>
      </c>
      <c r="P46" s="434" t="s">
        <v>592</v>
      </c>
      <c r="Q46" s="434" t="s">
        <v>91</v>
      </c>
      <c r="R46" s="434" t="s">
        <v>92</v>
      </c>
      <c r="S46" s="434" t="s">
        <v>166</v>
      </c>
      <c r="T46" s="439">
        <f>+U46</f>
        <v>297500</v>
      </c>
      <c r="U46" s="439">
        <v>297500</v>
      </c>
      <c r="V46" s="439">
        <v>297500</v>
      </c>
      <c r="W46" s="439">
        <v>0</v>
      </c>
      <c r="X46" s="439">
        <v>0</v>
      </c>
      <c r="Y46" s="439">
        <v>0</v>
      </c>
      <c r="Z46" s="439">
        <v>0</v>
      </c>
      <c r="AA46" s="439">
        <v>0</v>
      </c>
      <c r="AB46" s="439">
        <v>52500</v>
      </c>
      <c r="AC46" s="434" t="s">
        <v>95</v>
      </c>
      <c r="AD46" s="434" t="s">
        <v>589</v>
      </c>
      <c r="AE46" s="439">
        <v>297500</v>
      </c>
      <c r="AF46" s="434" t="s">
        <v>589</v>
      </c>
      <c r="AG46" s="434" t="s">
        <v>589</v>
      </c>
      <c r="AH46" s="434"/>
      <c r="AI46" s="434"/>
      <c r="AJ46" s="434"/>
    </row>
    <row r="47" spans="1:36" ht="57.75" customHeight="1" x14ac:dyDescent="0.3">
      <c r="A47" s="14"/>
      <c r="B47" s="447"/>
      <c r="C47" s="434"/>
      <c r="D47" s="434"/>
      <c r="E47" s="434"/>
      <c r="F47" s="436"/>
      <c r="G47" s="436"/>
      <c r="H47" s="434"/>
      <c r="I47" s="434"/>
      <c r="J47" s="181" t="s">
        <v>596</v>
      </c>
      <c r="K47" s="182" t="s">
        <v>613</v>
      </c>
      <c r="L47" s="180" t="s">
        <v>598</v>
      </c>
      <c r="M47" s="182">
        <v>1</v>
      </c>
      <c r="N47" s="434"/>
      <c r="O47" s="434"/>
      <c r="P47" s="434"/>
      <c r="Q47" s="434"/>
      <c r="R47" s="434"/>
      <c r="S47" s="434"/>
      <c r="T47" s="434"/>
      <c r="U47" s="439"/>
      <c r="V47" s="439"/>
      <c r="W47" s="439"/>
      <c r="X47" s="439"/>
      <c r="Y47" s="439"/>
      <c r="Z47" s="439"/>
      <c r="AA47" s="439"/>
      <c r="AB47" s="439"/>
      <c r="AC47" s="434"/>
      <c r="AD47" s="434"/>
      <c r="AE47" s="439"/>
      <c r="AF47" s="434"/>
      <c r="AG47" s="434"/>
      <c r="AH47" s="434"/>
      <c r="AI47" s="434"/>
      <c r="AJ47" s="434"/>
    </row>
    <row r="48" spans="1:36" ht="90.75" customHeight="1" x14ac:dyDescent="0.3">
      <c r="A48" s="14"/>
      <c r="B48" s="434" t="s">
        <v>644</v>
      </c>
      <c r="C48" s="434" t="s">
        <v>645</v>
      </c>
      <c r="D48" s="180" t="s">
        <v>646</v>
      </c>
      <c r="E48" s="181" t="s">
        <v>632</v>
      </c>
      <c r="F48" s="179" t="s">
        <v>647</v>
      </c>
      <c r="G48" s="179" t="s">
        <v>588</v>
      </c>
      <c r="H48" s="434" t="s">
        <v>84</v>
      </c>
      <c r="I48" s="434" t="s">
        <v>589</v>
      </c>
      <c r="J48" s="181" t="s">
        <v>634</v>
      </c>
      <c r="K48" s="182" t="s">
        <v>640</v>
      </c>
      <c r="L48" s="180" t="s">
        <v>636</v>
      </c>
      <c r="M48" s="182">
        <v>2000</v>
      </c>
      <c r="N48" s="434" t="s">
        <v>147</v>
      </c>
      <c r="O48" s="434" t="s">
        <v>110</v>
      </c>
      <c r="P48" s="434" t="s">
        <v>592</v>
      </c>
      <c r="Q48" s="434" t="s">
        <v>91</v>
      </c>
      <c r="R48" s="434" t="s">
        <v>92</v>
      </c>
      <c r="S48" s="434" t="s">
        <v>166</v>
      </c>
      <c r="T48" s="439">
        <f>U48+U49</f>
        <v>3202040.64</v>
      </c>
      <c r="U48" s="198">
        <v>255000</v>
      </c>
      <c r="V48" s="198">
        <v>255000</v>
      </c>
      <c r="W48" s="198">
        <v>0</v>
      </c>
      <c r="X48" s="198">
        <v>0</v>
      </c>
      <c r="Y48" s="198">
        <v>0</v>
      </c>
      <c r="Z48" s="198">
        <v>0</v>
      </c>
      <c r="AA48" s="198">
        <v>0</v>
      </c>
      <c r="AB48" s="198">
        <v>45000</v>
      </c>
      <c r="AC48" s="434" t="s">
        <v>95</v>
      </c>
      <c r="AD48" s="198" t="s">
        <v>589</v>
      </c>
      <c r="AE48" s="198">
        <v>255000</v>
      </c>
      <c r="AF48" s="198" t="s">
        <v>589</v>
      </c>
      <c r="AG48" s="198" t="s">
        <v>589</v>
      </c>
      <c r="AH48" s="434" t="s">
        <v>552</v>
      </c>
      <c r="AI48" s="434" t="s">
        <v>553</v>
      </c>
      <c r="AJ48" s="440">
        <v>45726</v>
      </c>
    </row>
    <row r="49" spans="1:36" ht="39.75" customHeight="1" x14ac:dyDescent="0.3">
      <c r="A49" s="14"/>
      <c r="B49" s="434"/>
      <c r="C49" s="434"/>
      <c r="D49" s="434" t="s">
        <v>648</v>
      </c>
      <c r="E49" s="436" t="s">
        <v>620</v>
      </c>
      <c r="F49" s="436" t="s">
        <v>649</v>
      </c>
      <c r="G49" s="436" t="s">
        <v>588</v>
      </c>
      <c r="H49" s="434"/>
      <c r="I49" s="434"/>
      <c r="J49" s="181" t="s">
        <v>590</v>
      </c>
      <c r="K49" s="199" t="s">
        <v>591</v>
      </c>
      <c r="L49" s="180" t="s">
        <v>400</v>
      </c>
      <c r="M49" s="199">
        <v>0.28000000000000003</v>
      </c>
      <c r="N49" s="434"/>
      <c r="O49" s="434"/>
      <c r="P49" s="434"/>
      <c r="Q49" s="434"/>
      <c r="R49" s="434"/>
      <c r="S49" s="434"/>
      <c r="T49" s="439"/>
      <c r="U49" s="439">
        <f>V49</f>
        <v>2947040.64</v>
      </c>
      <c r="V49" s="439">
        <v>2947040.64</v>
      </c>
      <c r="W49" s="439">
        <v>0</v>
      </c>
      <c r="X49" s="439">
        <v>0</v>
      </c>
      <c r="Y49" s="439">
        <v>0</v>
      </c>
      <c r="Z49" s="439">
        <v>0</v>
      </c>
      <c r="AA49" s="439">
        <v>0</v>
      </c>
      <c r="AB49" s="439">
        <v>520066</v>
      </c>
      <c r="AC49" s="434"/>
      <c r="AD49" s="439" t="s">
        <v>589</v>
      </c>
      <c r="AE49" s="439">
        <f>V49</f>
        <v>2947040.64</v>
      </c>
      <c r="AF49" s="439" t="s">
        <v>589</v>
      </c>
      <c r="AG49" s="439" t="s">
        <v>589</v>
      </c>
      <c r="AH49" s="434"/>
      <c r="AI49" s="434"/>
      <c r="AJ49" s="434"/>
    </row>
    <row r="50" spans="1:36" ht="32.25" customHeight="1" x14ac:dyDescent="0.3">
      <c r="A50" s="14"/>
      <c r="B50" s="434"/>
      <c r="C50" s="434"/>
      <c r="D50" s="434"/>
      <c r="E50" s="436"/>
      <c r="F50" s="436"/>
      <c r="G50" s="436"/>
      <c r="H50" s="434"/>
      <c r="I50" s="434"/>
      <c r="J50" s="181" t="s">
        <v>604</v>
      </c>
      <c r="K50" s="184" t="s">
        <v>617</v>
      </c>
      <c r="L50" s="180" t="s">
        <v>98</v>
      </c>
      <c r="M50" s="184">
        <v>600</v>
      </c>
      <c r="N50" s="434"/>
      <c r="O50" s="434"/>
      <c r="P50" s="434"/>
      <c r="Q50" s="434"/>
      <c r="R50" s="434"/>
      <c r="S50" s="434"/>
      <c r="T50" s="439"/>
      <c r="U50" s="439"/>
      <c r="V50" s="439"/>
      <c r="W50" s="439"/>
      <c r="X50" s="439"/>
      <c r="Y50" s="439"/>
      <c r="Z50" s="439"/>
      <c r="AA50" s="439"/>
      <c r="AB50" s="439"/>
      <c r="AC50" s="434"/>
      <c r="AD50" s="439"/>
      <c r="AE50" s="439"/>
      <c r="AF50" s="439"/>
      <c r="AG50" s="439"/>
      <c r="AH50" s="434"/>
      <c r="AI50" s="434"/>
      <c r="AJ50" s="434"/>
    </row>
    <row r="51" spans="1:36" ht="22.5" customHeight="1" x14ac:dyDescent="0.3">
      <c r="A51" s="14"/>
      <c r="B51" s="434"/>
      <c r="C51" s="434"/>
      <c r="D51" s="434"/>
      <c r="E51" s="436"/>
      <c r="F51" s="436"/>
      <c r="G51" s="436"/>
      <c r="H51" s="434"/>
      <c r="I51" s="434"/>
      <c r="J51" s="181" t="s">
        <v>593</v>
      </c>
      <c r="K51" s="184" t="s">
        <v>606</v>
      </c>
      <c r="L51" s="180" t="s">
        <v>595</v>
      </c>
      <c r="M51" s="184">
        <v>2800</v>
      </c>
      <c r="N51" s="434"/>
      <c r="O51" s="434"/>
      <c r="P51" s="434"/>
      <c r="Q51" s="434"/>
      <c r="R51" s="434"/>
      <c r="S51" s="434"/>
      <c r="T51" s="439"/>
      <c r="U51" s="439"/>
      <c r="V51" s="439"/>
      <c r="W51" s="439"/>
      <c r="X51" s="439"/>
      <c r="Y51" s="439"/>
      <c r="Z51" s="439"/>
      <c r="AA51" s="439"/>
      <c r="AB51" s="439"/>
      <c r="AC51" s="434"/>
      <c r="AD51" s="439"/>
      <c r="AE51" s="439"/>
      <c r="AF51" s="439"/>
      <c r="AG51" s="439"/>
      <c r="AH51" s="434"/>
      <c r="AI51" s="434"/>
      <c r="AJ51" s="434"/>
    </row>
    <row r="52" spans="1:36" ht="32.25" customHeight="1" x14ac:dyDescent="0.3">
      <c r="A52" s="14"/>
      <c r="B52" s="434"/>
      <c r="C52" s="434"/>
      <c r="D52" s="434"/>
      <c r="E52" s="436"/>
      <c r="F52" s="436"/>
      <c r="G52" s="436"/>
      <c r="H52" s="434"/>
      <c r="I52" s="434"/>
      <c r="J52" s="181" t="s">
        <v>607</v>
      </c>
      <c r="K52" s="182" t="s">
        <v>608</v>
      </c>
      <c r="L52" s="180" t="s">
        <v>609</v>
      </c>
      <c r="M52" s="182">
        <v>2</v>
      </c>
      <c r="N52" s="434"/>
      <c r="O52" s="434"/>
      <c r="P52" s="434"/>
      <c r="Q52" s="434"/>
      <c r="R52" s="434"/>
      <c r="S52" s="434"/>
      <c r="T52" s="439"/>
      <c r="U52" s="439"/>
      <c r="V52" s="439"/>
      <c r="W52" s="439"/>
      <c r="X52" s="439"/>
      <c r="Y52" s="439"/>
      <c r="Z52" s="439"/>
      <c r="AA52" s="439"/>
      <c r="AB52" s="439"/>
      <c r="AC52" s="434"/>
      <c r="AD52" s="439"/>
      <c r="AE52" s="439"/>
      <c r="AF52" s="439"/>
      <c r="AG52" s="439"/>
      <c r="AH52" s="434"/>
      <c r="AI52" s="434"/>
      <c r="AJ52" s="434"/>
    </row>
    <row r="53" spans="1:36" ht="27.6" customHeight="1" x14ac:dyDescent="0.3">
      <c r="A53" s="14"/>
      <c r="B53" s="434"/>
      <c r="C53" s="434"/>
      <c r="D53" s="434"/>
      <c r="E53" s="436"/>
      <c r="F53" s="436"/>
      <c r="G53" s="436"/>
      <c r="H53" s="434"/>
      <c r="I53" s="434"/>
      <c r="J53" s="181" t="s">
        <v>596</v>
      </c>
      <c r="K53" s="182" t="s">
        <v>597</v>
      </c>
      <c r="L53" s="180" t="s">
        <v>598</v>
      </c>
      <c r="M53" s="182">
        <v>1</v>
      </c>
      <c r="N53" s="434"/>
      <c r="O53" s="434"/>
      <c r="P53" s="434"/>
      <c r="Q53" s="434"/>
      <c r="R53" s="434"/>
      <c r="S53" s="434"/>
      <c r="T53" s="439"/>
      <c r="U53" s="439"/>
      <c r="V53" s="439"/>
      <c r="W53" s="439"/>
      <c r="X53" s="439"/>
      <c r="Y53" s="439"/>
      <c r="Z53" s="439"/>
      <c r="AA53" s="439"/>
      <c r="AB53" s="439"/>
      <c r="AC53" s="434"/>
      <c r="AD53" s="439"/>
      <c r="AE53" s="439"/>
      <c r="AF53" s="439"/>
      <c r="AG53" s="439"/>
      <c r="AH53" s="434"/>
      <c r="AI53" s="434"/>
      <c r="AJ53" s="434"/>
    </row>
    <row r="54" spans="1:36" ht="39.75" customHeight="1" x14ac:dyDescent="0.3">
      <c r="A54" s="14"/>
      <c r="B54" s="434" t="s">
        <v>650</v>
      </c>
      <c r="C54" s="434" t="s">
        <v>651</v>
      </c>
      <c r="D54" s="434" t="s">
        <v>631</v>
      </c>
      <c r="E54" s="436" t="s">
        <v>632</v>
      </c>
      <c r="F54" s="436" t="s">
        <v>652</v>
      </c>
      <c r="G54" s="436" t="s">
        <v>653</v>
      </c>
      <c r="H54" s="434" t="s">
        <v>84</v>
      </c>
      <c r="I54" s="434" t="s">
        <v>589</v>
      </c>
      <c r="J54" s="181" t="s">
        <v>634</v>
      </c>
      <c r="K54" s="182" t="s">
        <v>635</v>
      </c>
      <c r="L54" s="180" t="s">
        <v>636</v>
      </c>
      <c r="M54" s="184">
        <v>30000</v>
      </c>
      <c r="N54" s="434" t="s">
        <v>147</v>
      </c>
      <c r="O54" s="434" t="s">
        <v>310</v>
      </c>
      <c r="P54" s="434" t="s">
        <v>592</v>
      </c>
      <c r="Q54" s="434" t="s">
        <v>91</v>
      </c>
      <c r="R54" s="434" t="s">
        <v>92</v>
      </c>
      <c r="S54" s="434" t="s">
        <v>166</v>
      </c>
      <c r="T54" s="448">
        <f>U54+U57+U60+U63+U66+U69+U72+U75</f>
        <v>44347090.18</v>
      </c>
      <c r="U54" s="439">
        <f>V54</f>
        <v>4156303.7</v>
      </c>
      <c r="V54" s="439">
        <v>4156303.7</v>
      </c>
      <c r="W54" s="439">
        <v>0</v>
      </c>
      <c r="X54" s="439">
        <v>0</v>
      </c>
      <c r="Y54" s="439">
        <v>0</v>
      </c>
      <c r="Z54" s="439">
        <v>0</v>
      </c>
      <c r="AA54" s="439">
        <v>0</v>
      </c>
      <c r="AB54" s="439">
        <v>733465.36</v>
      </c>
      <c r="AC54" s="434" t="s">
        <v>95</v>
      </c>
      <c r="AD54" s="434" t="s">
        <v>589</v>
      </c>
      <c r="AE54" s="439">
        <f>V54</f>
        <v>4156303.7</v>
      </c>
      <c r="AF54" s="434" t="s">
        <v>589</v>
      </c>
      <c r="AG54" s="434" t="s">
        <v>589</v>
      </c>
      <c r="AH54" s="434" t="s">
        <v>423</v>
      </c>
      <c r="AI54" s="434" t="s">
        <v>424</v>
      </c>
      <c r="AJ54" s="440">
        <v>45565</v>
      </c>
    </row>
    <row r="55" spans="1:36" ht="39.75" customHeight="1" x14ac:dyDescent="0.3">
      <c r="A55" s="14"/>
      <c r="B55" s="434"/>
      <c r="C55" s="434"/>
      <c r="D55" s="434"/>
      <c r="E55" s="436"/>
      <c r="F55" s="436"/>
      <c r="G55" s="436"/>
      <c r="H55" s="434"/>
      <c r="I55" s="434"/>
      <c r="J55" s="181" t="s">
        <v>596</v>
      </c>
      <c r="K55" s="182" t="s">
        <v>613</v>
      </c>
      <c r="L55" s="180" t="s">
        <v>598</v>
      </c>
      <c r="M55" s="182">
        <v>1</v>
      </c>
      <c r="N55" s="434"/>
      <c r="O55" s="434"/>
      <c r="P55" s="434"/>
      <c r="Q55" s="434"/>
      <c r="R55" s="434"/>
      <c r="S55" s="434"/>
      <c r="T55" s="434"/>
      <c r="U55" s="439"/>
      <c r="V55" s="439"/>
      <c r="W55" s="439"/>
      <c r="X55" s="439"/>
      <c r="Y55" s="439"/>
      <c r="Z55" s="439"/>
      <c r="AA55" s="439"/>
      <c r="AB55" s="439"/>
      <c r="AC55" s="434"/>
      <c r="AD55" s="434"/>
      <c r="AE55" s="439"/>
      <c r="AF55" s="434"/>
      <c r="AG55" s="434"/>
      <c r="AH55" s="434"/>
      <c r="AI55" s="434"/>
      <c r="AJ55" s="434"/>
    </row>
    <row r="56" spans="1:36" ht="59.25" customHeight="1" x14ac:dyDescent="0.3">
      <c r="A56" s="14"/>
      <c r="B56" s="434"/>
      <c r="C56" s="434"/>
      <c r="D56" s="434"/>
      <c r="E56" s="436"/>
      <c r="F56" s="436"/>
      <c r="G56" s="436"/>
      <c r="H56" s="434"/>
      <c r="I56" s="434"/>
      <c r="J56" s="181" t="s">
        <v>641</v>
      </c>
      <c r="K56" s="199" t="s">
        <v>642</v>
      </c>
      <c r="L56" s="180" t="s">
        <v>595</v>
      </c>
      <c r="M56" s="199">
        <v>1963.72</v>
      </c>
      <c r="N56" s="434"/>
      <c r="O56" s="434"/>
      <c r="P56" s="434"/>
      <c r="Q56" s="434"/>
      <c r="R56" s="434"/>
      <c r="S56" s="434"/>
      <c r="T56" s="434"/>
      <c r="U56" s="439"/>
      <c r="V56" s="439"/>
      <c r="W56" s="439"/>
      <c r="X56" s="439"/>
      <c r="Y56" s="439"/>
      <c r="Z56" s="439"/>
      <c r="AA56" s="439"/>
      <c r="AB56" s="439"/>
      <c r="AC56" s="434"/>
      <c r="AD56" s="434"/>
      <c r="AE56" s="439"/>
      <c r="AF56" s="434"/>
      <c r="AG56" s="434"/>
      <c r="AH56" s="434"/>
      <c r="AI56" s="434"/>
      <c r="AJ56" s="434"/>
    </row>
    <row r="57" spans="1:36" ht="39.75" customHeight="1" x14ac:dyDescent="0.3">
      <c r="A57" s="14"/>
      <c r="B57" s="434"/>
      <c r="C57" s="434"/>
      <c r="D57" s="434"/>
      <c r="E57" s="436"/>
      <c r="F57" s="436" t="s">
        <v>654</v>
      </c>
      <c r="G57" s="436" t="s">
        <v>653</v>
      </c>
      <c r="H57" s="434" t="s">
        <v>84</v>
      </c>
      <c r="I57" s="434" t="s">
        <v>589</v>
      </c>
      <c r="J57" s="181" t="s">
        <v>634</v>
      </c>
      <c r="K57" s="182" t="s">
        <v>635</v>
      </c>
      <c r="L57" s="180" t="s">
        <v>636</v>
      </c>
      <c r="M57" s="182">
        <v>17325</v>
      </c>
      <c r="N57" s="434" t="s">
        <v>147</v>
      </c>
      <c r="O57" s="434" t="s">
        <v>310</v>
      </c>
      <c r="P57" s="434" t="s">
        <v>592</v>
      </c>
      <c r="Q57" s="434" t="s">
        <v>91</v>
      </c>
      <c r="R57" s="434" t="s">
        <v>92</v>
      </c>
      <c r="S57" s="434" t="s">
        <v>166</v>
      </c>
      <c r="T57" s="434"/>
      <c r="U57" s="439">
        <f>V57</f>
        <v>5704108.9199999999</v>
      </c>
      <c r="V57" s="439">
        <v>5704108.9199999999</v>
      </c>
      <c r="W57" s="439">
        <v>0</v>
      </c>
      <c r="X57" s="439">
        <v>0</v>
      </c>
      <c r="Y57" s="439">
        <v>0</v>
      </c>
      <c r="Z57" s="439">
        <v>0</v>
      </c>
      <c r="AA57" s="439">
        <v>0</v>
      </c>
      <c r="AB57" s="439">
        <v>1006607.46</v>
      </c>
      <c r="AC57" s="434" t="s">
        <v>95</v>
      </c>
      <c r="AD57" s="434" t="s">
        <v>589</v>
      </c>
      <c r="AE57" s="439">
        <f>V57</f>
        <v>5704108.9199999999</v>
      </c>
      <c r="AF57" s="434" t="s">
        <v>589</v>
      </c>
      <c r="AG57" s="434" t="s">
        <v>589</v>
      </c>
      <c r="AH57" s="434"/>
      <c r="AI57" s="434"/>
      <c r="AJ57" s="434"/>
    </row>
    <row r="58" spans="1:36" ht="39.75" customHeight="1" x14ac:dyDescent="0.3">
      <c r="A58" s="14"/>
      <c r="B58" s="434"/>
      <c r="C58" s="434"/>
      <c r="D58" s="434"/>
      <c r="E58" s="436"/>
      <c r="F58" s="436"/>
      <c r="G58" s="436"/>
      <c r="H58" s="434"/>
      <c r="I58" s="434"/>
      <c r="J58" s="181" t="s">
        <v>596</v>
      </c>
      <c r="K58" s="182" t="s">
        <v>613</v>
      </c>
      <c r="L58" s="180" t="s">
        <v>598</v>
      </c>
      <c r="M58" s="182">
        <v>1</v>
      </c>
      <c r="N58" s="434"/>
      <c r="O58" s="434"/>
      <c r="P58" s="434"/>
      <c r="Q58" s="434"/>
      <c r="R58" s="434"/>
      <c r="S58" s="434"/>
      <c r="T58" s="434"/>
      <c r="U58" s="439"/>
      <c r="V58" s="439"/>
      <c r="W58" s="439"/>
      <c r="X58" s="439"/>
      <c r="Y58" s="439"/>
      <c r="Z58" s="439"/>
      <c r="AA58" s="439"/>
      <c r="AB58" s="439"/>
      <c r="AC58" s="434"/>
      <c r="AD58" s="434"/>
      <c r="AE58" s="439"/>
      <c r="AF58" s="434"/>
      <c r="AG58" s="434"/>
      <c r="AH58" s="434"/>
      <c r="AI58" s="434"/>
      <c r="AJ58" s="434"/>
    </row>
    <row r="59" spans="1:36" ht="51.75" customHeight="1" x14ac:dyDescent="0.3">
      <c r="A59" s="14"/>
      <c r="B59" s="434"/>
      <c r="C59" s="434"/>
      <c r="D59" s="434"/>
      <c r="E59" s="436"/>
      <c r="F59" s="436"/>
      <c r="G59" s="436"/>
      <c r="H59" s="434"/>
      <c r="I59" s="434"/>
      <c r="J59" s="181" t="s">
        <v>641</v>
      </c>
      <c r="K59" s="199" t="s">
        <v>642</v>
      </c>
      <c r="L59" s="180" t="s">
        <v>595</v>
      </c>
      <c r="M59" s="173">
        <v>2015.73</v>
      </c>
      <c r="N59" s="434"/>
      <c r="O59" s="434"/>
      <c r="P59" s="434"/>
      <c r="Q59" s="434"/>
      <c r="R59" s="434"/>
      <c r="S59" s="434"/>
      <c r="T59" s="434"/>
      <c r="U59" s="439"/>
      <c r="V59" s="439"/>
      <c r="W59" s="439"/>
      <c r="X59" s="439"/>
      <c r="Y59" s="439"/>
      <c r="Z59" s="439"/>
      <c r="AA59" s="439"/>
      <c r="AB59" s="439"/>
      <c r="AC59" s="434"/>
      <c r="AD59" s="434"/>
      <c r="AE59" s="439"/>
      <c r="AF59" s="434"/>
      <c r="AG59" s="434"/>
      <c r="AH59" s="434"/>
      <c r="AI59" s="434"/>
      <c r="AJ59" s="434"/>
    </row>
    <row r="60" spans="1:36" ht="39.75" customHeight="1" x14ac:dyDescent="0.3">
      <c r="A60" s="14"/>
      <c r="B60" s="434"/>
      <c r="C60" s="434"/>
      <c r="D60" s="434"/>
      <c r="E60" s="436"/>
      <c r="F60" s="436" t="s">
        <v>655</v>
      </c>
      <c r="G60" s="436" t="s">
        <v>653</v>
      </c>
      <c r="H60" s="434" t="s">
        <v>84</v>
      </c>
      <c r="I60" s="434" t="s">
        <v>589</v>
      </c>
      <c r="J60" s="181" t="s">
        <v>634</v>
      </c>
      <c r="K60" s="182" t="s">
        <v>635</v>
      </c>
      <c r="L60" s="180" t="s">
        <v>636</v>
      </c>
      <c r="M60" s="182">
        <v>78750</v>
      </c>
      <c r="N60" s="434" t="s">
        <v>147</v>
      </c>
      <c r="O60" s="434" t="s">
        <v>310</v>
      </c>
      <c r="P60" s="434" t="s">
        <v>592</v>
      </c>
      <c r="Q60" s="434" t="s">
        <v>91</v>
      </c>
      <c r="R60" s="434" t="s">
        <v>92</v>
      </c>
      <c r="S60" s="434" t="s">
        <v>166</v>
      </c>
      <c r="T60" s="434"/>
      <c r="U60" s="439">
        <v>12278250</v>
      </c>
      <c r="V60" s="439">
        <v>12278250</v>
      </c>
      <c r="W60" s="439">
        <v>0</v>
      </c>
      <c r="X60" s="439">
        <v>0</v>
      </c>
      <c r="Y60" s="439">
        <v>0</v>
      </c>
      <c r="Z60" s="439">
        <v>0</v>
      </c>
      <c r="AA60" s="439">
        <v>0</v>
      </c>
      <c r="AB60" s="439">
        <v>2193684</v>
      </c>
      <c r="AC60" s="434" t="s">
        <v>95</v>
      </c>
      <c r="AD60" s="434" t="s">
        <v>589</v>
      </c>
      <c r="AE60" s="439">
        <v>12278250</v>
      </c>
      <c r="AF60" s="434" t="s">
        <v>589</v>
      </c>
      <c r="AG60" s="434" t="s">
        <v>589</v>
      </c>
      <c r="AH60" s="434"/>
      <c r="AI60" s="434"/>
      <c r="AJ60" s="434"/>
    </row>
    <row r="61" spans="1:36" ht="39.75" customHeight="1" x14ac:dyDescent="0.3">
      <c r="A61" s="14"/>
      <c r="B61" s="434"/>
      <c r="C61" s="434"/>
      <c r="D61" s="434"/>
      <c r="E61" s="436"/>
      <c r="F61" s="436"/>
      <c r="G61" s="436"/>
      <c r="H61" s="434"/>
      <c r="I61" s="434"/>
      <c r="J61" s="181" t="s">
        <v>596</v>
      </c>
      <c r="K61" s="182" t="s">
        <v>613</v>
      </c>
      <c r="L61" s="180" t="s">
        <v>598</v>
      </c>
      <c r="M61" s="182">
        <v>1</v>
      </c>
      <c r="N61" s="434"/>
      <c r="O61" s="434"/>
      <c r="P61" s="434"/>
      <c r="Q61" s="434"/>
      <c r="R61" s="434"/>
      <c r="S61" s="434"/>
      <c r="T61" s="434"/>
      <c r="U61" s="439"/>
      <c r="V61" s="439"/>
      <c r="W61" s="439"/>
      <c r="X61" s="439"/>
      <c r="Y61" s="439"/>
      <c r="Z61" s="439"/>
      <c r="AA61" s="439"/>
      <c r="AB61" s="439"/>
      <c r="AC61" s="434"/>
      <c r="AD61" s="434"/>
      <c r="AE61" s="439"/>
      <c r="AF61" s="434"/>
      <c r="AG61" s="434"/>
      <c r="AH61" s="434"/>
      <c r="AI61" s="434"/>
      <c r="AJ61" s="434"/>
    </row>
    <row r="62" spans="1:36" ht="54.75" customHeight="1" x14ac:dyDescent="0.3">
      <c r="A62" s="14"/>
      <c r="B62" s="434"/>
      <c r="C62" s="434"/>
      <c r="D62" s="434"/>
      <c r="E62" s="436"/>
      <c r="F62" s="436"/>
      <c r="G62" s="436"/>
      <c r="H62" s="434"/>
      <c r="I62" s="434"/>
      <c r="J62" s="181" t="s">
        <v>641</v>
      </c>
      <c r="K62" s="199" t="s">
        <v>642</v>
      </c>
      <c r="L62" s="180" t="s">
        <v>595</v>
      </c>
      <c r="M62" s="182">
        <v>7000</v>
      </c>
      <c r="N62" s="434"/>
      <c r="O62" s="434"/>
      <c r="P62" s="434"/>
      <c r="Q62" s="434"/>
      <c r="R62" s="434"/>
      <c r="S62" s="434"/>
      <c r="T62" s="434"/>
      <c r="U62" s="439"/>
      <c r="V62" s="439"/>
      <c r="W62" s="439"/>
      <c r="X62" s="439"/>
      <c r="Y62" s="439"/>
      <c r="Z62" s="439"/>
      <c r="AA62" s="439"/>
      <c r="AB62" s="439"/>
      <c r="AC62" s="434"/>
      <c r="AD62" s="434"/>
      <c r="AE62" s="439"/>
      <c r="AF62" s="434"/>
      <c r="AG62" s="434"/>
      <c r="AH62" s="434"/>
      <c r="AI62" s="434"/>
      <c r="AJ62" s="434"/>
    </row>
    <row r="63" spans="1:36" ht="39.75" customHeight="1" x14ac:dyDescent="0.3">
      <c r="A63" s="14"/>
      <c r="B63" s="434"/>
      <c r="C63" s="434"/>
      <c r="D63" s="434"/>
      <c r="E63" s="436"/>
      <c r="F63" s="436" t="s">
        <v>656</v>
      </c>
      <c r="G63" s="436" t="s">
        <v>653</v>
      </c>
      <c r="H63" s="434" t="s">
        <v>84</v>
      </c>
      <c r="I63" s="434" t="s">
        <v>589</v>
      </c>
      <c r="J63" s="181" t="s">
        <v>634</v>
      </c>
      <c r="K63" s="182" t="s">
        <v>635</v>
      </c>
      <c r="L63" s="180" t="s">
        <v>636</v>
      </c>
      <c r="M63" s="182">
        <v>52500</v>
      </c>
      <c r="N63" s="434" t="s">
        <v>147</v>
      </c>
      <c r="O63" s="434" t="s">
        <v>310</v>
      </c>
      <c r="P63" s="434" t="s">
        <v>592</v>
      </c>
      <c r="Q63" s="434" t="s">
        <v>91</v>
      </c>
      <c r="R63" s="434" t="s">
        <v>92</v>
      </c>
      <c r="S63" s="434" t="s">
        <v>166</v>
      </c>
      <c r="T63" s="434"/>
      <c r="U63" s="439">
        <v>6394664.4900000002</v>
      </c>
      <c r="V63" s="439">
        <v>6394664.4900000002</v>
      </c>
      <c r="W63" s="439">
        <v>0</v>
      </c>
      <c r="X63" s="439">
        <v>0</v>
      </c>
      <c r="Y63" s="439">
        <v>0</v>
      </c>
      <c r="Z63" s="439">
        <v>0</v>
      </c>
      <c r="AA63" s="439">
        <v>0</v>
      </c>
      <c r="AB63" s="439">
        <v>1414640.83</v>
      </c>
      <c r="AC63" s="434" t="s">
        <v>95</v>
      </c>
      <c r="AD63" s="434" t="s">
        <v>589</v>
      </c>
      <c r="AE63" s="439">
        <v>6394664.4900000002</v>
      </c>
      <c r="AF63" s="434" t="s">
        <v>589</v>
      </c>
      <c r="AG63" s="434" t="s">
        <v>589</v>
      </c>
      <c r="AH63" s="434"/>
      <c r="AI63" s="434"/>
      <c r="AJ63" s="434"/>
    </row>
    <row r="64" spans="1:36" ht="39.75" customHeight="1" x14ac:dyDescent="0.3">
      <c r="A64" s="14"/>
      <c r="B64" s="434"/>
      <c r="C64" s="434"/>
      <c r="D64" s="434"/>
      <c r="E64" s="436"/>
      <c r="F64" s="436"/>
      <c r="G64" s="436"/>
      <c r="H64" s="434"/>
      <c r="I64" s="434"/>
      <c r="J64" s="181" t="s">
        <v>596</v>
      </c>
      <c r="K64" s="182" t="s">
        <v>613</v>
      </c>
      <c r="L64" s="180" t="s">
        <v>598</v>
      </c>
      <c r="M64" s="182">
        <v>1</v>
      </c>
      <c r="N64" s="434"/>
      <c r="O64" s="434"/>
      <c r="P64" s="434"/>
      <c r="Q64" s="434"/>
      <c r="R64" s="434"/>
      <c r="S64" s="434"/>
      <c r="T64" s="434"/>
      <c r="U64" s="439"/>
      <c r="V64" s="439"/>
      <c r="W64" s="439"/>
      <c r="X64" s="439"/>
      <c r="Y64" s="439"/>
      <c r="Z64" s="439"/>
      <c r="AA64" s="439"/>
      <c r="AB64" s="439"/>
      <c r="AC64" s="434"/>
      <c r="AD64" s="434"/>
      <c r="AE64" s="439"/>
      <c r="AF64" s="434"/>
      <c r="AG64" s="434"/>
      <c r="AH64" s="434"/>
      <c r="AI64" s="434"/>
      <c r="AJ64" s="434"/>
    </row>
    <row r="65" spans="1:36" ht="60" customHeight="1" x14ac:dyDescent="0.3">
      <c r="A65" s="14"/>
      <c r="B65" s="434"/>
      <c r="C65" s="434"/>
      <c r="D65" s="434"/>
      <c r="E65" s="436"/>
      <c r="F65" s="436"/>
      <c r="G65" s="436"/>
      <c r="H65" s="434"/>
      <c r="I65" s="434"/>
      <c r="J65" s="181" t="s">
        <v>641</v>
      </c>
      <c r="K65" s="199" t="s">
        <v>642</v>
      </c>
      <c r="L65" s="180" t="s">
        <v>595</v>
      </c>
      <c r="M65" s="173">
        <v>2958.97</v>
      </c>
      <c r="N65" s="434"/>
      <c r="O65" s="434"/>
      <c r="P65" s="434"/>
      <c r="Q65" s="434"/>
      <c r="R65" s="434"/>
      <c r="S65" s="434"/>
      <c r="T65" s="434"/>
      <c r="U65" s="439"/>
      <c r="V65" s="439"/>
      <c r="W65" s="439"/>
      <c r="X65" s="439"/>
      <c r="Y65" s="439"/>
      <c r="Z65" s="439"/>
      <c r="AA65" s="439"/>
      <c r="AB65" s="439"/>
      <c r="AC65" s="434"/>
      <c r="AD65" s="434"/>
      <c r="AE65" s="439"/>
      <c r="AF65" s="434"/>
      <c r="AG65" s="434"/>
      <c r="AH65" s="434"/>
      <c r="AI65" s="434"/>
      <c r="AJ65" s="434"/>
    </row>
    <row r="66" spans="1:36" ht="28.5" customHeight="1" x14ac:dyDescent="0.3">
      <c r="A66" s="14"/>
      <c r="B66" s="434"/>
      <c r="C66" s="434"/>
      <c r="D66" s="434"/>
      <c r="E66" s="436"/>
      <c r="F66" s="436" t="s">
        <v>657</v>
      </c>
      <c r="G66" s="436" t="s">
        <v>653</v>
      </c>
      <c r="H66" s="434" t="s">
        <v>84</v>
      </c>
      <c r="I66" s="434" t="s">
        <v>589</v>
      </c>
      <c r="J66" s="181" t="s">
        <v>634</v>
      </c>
      <c r="K66" s="182" t="s">
        <v>635</v>
      </c>
      <c r="L66" s="180" t="s">
        <v>636</v>
      </c>
      <c r="M66" s="182">
        <v>58125</v>
      </c>
      <c r="N66" s="434" t="s">
        <v>147</v>
      </c>
      <c r="O66" s="434" t="s">
        <v>310</v>
      </c>
      <c r="P66" s="434" t="s">
        <v>592</v>
      </c>
      <c r="Q66" s="434" t="s">
        <v>91</v>
      </c>
      <c r="R66" s="434" t="s">
        <v>92</v>
      </c>
      <c r="S66" s="434" t="s">
        <v>166</v>
      </c>
      <c r="T66" s="434"/>
      <c r="U66" s="439">
        <v>10914000</v>
      </c>
      <c r="V66" s="439">
        <v>10914000</v>
      </c>
      <c r="W66" s="439">
        <v>0</v>
      </c>
      <c r="X66" s="439">
        <v>0</v>
      </c>
      <c r="Y66" s="439">
        <v>0</v>
      </c>
      <c r="Z66" s="439">
        <v>0</v>
      </c>
      <c r="AA66" s="439">
        <v>0</v>
      </c>
      <c r="AB66" s="439">
        <v>1926000</v>
      </c>
      <c r="AC66" s="434" t="s">
        <v>95</v>
      </c>
      <c r="AD66" s="434" t="s">
        <v>589</v>
      </c>
      <c r="AE66" s="439">
        <v>10914000</v>
      </c>
      <c r="AF66" s="434" t="s">
        <v>589</v>
      </c>
      <c r="AG66" s="434" t="s">
        <v>589</v>
      </c>
      <c r="AH66" s="434"/>
      <c r="AI66" s="434"/>
      <c r="AJ66" s="434"/>
    </row>
    <row r="67" spans="1:36" ht="16.5" customHeight="1" x14ac:dyDescent="0.3">
      <c r="A67" s="14"/>
      <c r="B67" s="434"/>
      <c r="C67" s="434"/>
      <c r="D67" s="434"/>
      <c r="E67" s="436"/>
      <c r="F67" s="436"/>
      <c r="G67" s="436"/>
      <c r="H67" s="434"/>
      <c r="I67" s="434"/>
      <c r="J67" s="181" t="s">
        <v>596</v>
      </c>
      <c r="K67" s="182" t="s">
        <v>613</v>
      </c>
      <c r="L67" s="180" t="s">
        <v>598</v>
      </c>
      <c r="M67" s="182">
        <v>1</v>
      </c>
      <c r="N67" s="434"/>
      <c r="O67" s="434"/>
      <c r="P67" s="434"/>
      <c r="Q67" s="434"/>
      <c r="R67" s="434"/>
      <c r="S67" s="434"/>
      <c r="T67" s="434"/>
      <c r="U67" s="439"/>
      <c r="V67" s="439"/>
      <c r="W67" s="439"/>
      <c r="X67" s="439"/>
      <c r="Y67" s="439"/>
      <c r="Z67" s="439"/>
      <c r="AA67" s="439"/>
      <c r="AB67" s="439"/>
      <c r="AC67" s="434"/>
      <c r="AD67" s="434"/>
      <c r="AE67" s="439"/>
      <c r="AF67" s="434"/>
      <c r="AG67" s="434"/>
      <c r="AH67" s="434"/>
      <c r="AI67" s="434"/>
      <c r="AJ67" s="434"/>
    </row>
    <row r="68" spans="1:36" ht="39.75" customHeight="1" x14ac:dyDescent="0.3">
      <c r="A68" s="14"/>
      <c r="B68" s="434"/>
      <c r="C68" s="434"/>
      <c r="D68" s="434"/>
      <c r="E68" s="436"/>
      <c r="F68" s="436"/>
      <c r="G68" s="436"/>
      <c r="H68" s="434"/>
      <c r="I68" s="434"/>
      <c r="J68" s="181" t="s">
        <v>641</v>
      </c>
      <c r="K68" s="199" t="s">
        <v>642</v>
      </c>
      <c r="L68" s="180" t="s">
        <v>595</v>
      </c>
      <c r="M68" s="207">
        <v>4300</v>
      </c>
      <c r="N68" s="434"/>
      <c r="O68" s="434"/>
      <c r="P68" s="434"/>
      <c r="Q68" s="434"/>
      <c r="R68" s="434"/>
      <c r="S68" s="434"/>
      <c r="T68" s="434"/>
      <c r="U68" s="439"/>
      <c r="V68" s="439"/>
      <c r="W68" s="439"/>
      <c r="X68" s="439"/>
      <c r="Y68" s="439"/>
      <c r="Z68" s="439"/>
      <c r="AA68" s="439"/>
      <c r="AB68" s="439"/>
      <c r="AC68" s="434"/>
      <c r="AD68" s="434"/>
      <c r="AE68" s="439"/>
      <c r="AF68" s="434"/>
      <c r="AG68" s="434"/>
      <c r="AH68" s="434"/>
      <c r="AI68" s="434"/>
      <c r="AJ68" s="434"/>
    </row>
    <row r="69" spans="1:36" ht="39.75" customHeight="1" x14ac:dyDescent="0.3">
      <c r="A69" s="14"/>
      <c r="B69" s="434"/>
      <c r="C69" s="434"/>
      <c r="D69" s="434"/>
      <c r="E69" s="436"/>
      <c r="F69" s="436" t="s">
        <v>658</v>
      </c>
      <c r="G69" s="436" t="s">
        <v>653</v>
      </c>
      <c r="H69" s="434" t="s">
        <v>84</v>
      </c>
      <c r="I69" s="434" t="s">
        <v>589</v>
      </c>
      <c r="J69" s="181" t="s">
        <v>590</v>
      </c>
      <c r="K69" s="173" t="s">
        <v>659</v>
      </c>
      <c r="L69" s="180" t="s">
        <v>400</v>
      </c>
      <c r="M69" s="205">
        <v>2.65</v>
      </c>
      <c r="N69" s="434" t="s">
        <v>147</v>
      </c>
      <c r="O69" s="434" t="s">
        <v>310</v>
      </c>
      <c r="P69" s="434" t="s">
        <v>592</v>
      </c>
      <c r="Q69" s="434" t="s">
        <v>91</v>
      </c>
      <c r="R69" s="434" t="s">
        <v>92</v>
      </c>
      <c r="S69" s="434" t="s">
        <v>166</v>
      </c>
      <c r="T69" s="434"/>
      <c r="U69" s="449">
        <v>2589555.1800000002</v>
      </c>
      <c r="V69" s="449">
        <v>2589555.1800000002</v>
      </c>
      <c r="W69" s="449">
        <v>0</v>
      </c>
      <c r="X69" s="449">
        <v>0</v>
      </c>
      <c r="Y69" s="449">
        <v>0</v>
      </c>
      <c r="Z69" s="449">
        <v>0</v>
      </c>
      <c r="AA69" s="449">
        <v>0</v>
      </c>
      <c r="AB69" s="449">
        <v>456980.33</v>
      </c>
      <c r="AC69" s="449" t="s">
        <v>95</v>
      </c>
      <c r="AD69" s="449" t="s">
        <v>589</v>
      </c>
      <c r="AE69" s="449">
        <v>2589555.1800000002</v>
      </c>
      <c r="AF69" s="439" t="s">
        <v>589</v>
      </c>
      <c r="AG69" s="439" t="s">
        <v>589</v>
      </c>
      <c r="AH69" s="434"/>
      <c r="AI69" s="434"/>
      <c r="AJ69" s="434"/>
    </row>
    <row r="70" spans="1:36" ht="18" customHeight="1" x14ac:dyDescent="0.3">
      <c r="A70" s="14"/>
      <c r="B70" s="434"/>
      <c r="C70" s="434"/>
      <c r="D70" s="434"/>
      <c r="E70" s="436"/>
      <c r="F70" s="436"/>
      <c r="G70" s="436"/>
      <c r="H70" s="434"/>
      <c r="I70" s="434"/>
      <c r="J70" s="181" t="s">
        <v>596</v>
      </c>
      <c r="K70" s="182" t="s">
        <v>597</v>
      </c>
      <c r="L70" s="180" t="s">
        <v>598</v>
      </c>
      <c r="M70" s="207">
        <v>1</v>
      </c>
      <c r="N70" s="434"/>
      <c r="O70" s="434"/>
      <c r="P70" s="434"/>
      <c r="Q70" s="434"/>
      <c r="R70" s="434"/>
      <c r="S70" s="434"/>
      <c r="T70" s="434"/>
      <c r="U70" s="449"/>
      <c r="V70" s="449"/>
      <c r="W70" s="449"/>
      <c r="X70" s="449"/>
      <c r="Y70" s="449"/>
      <c r="Z70" s="449"/>
      <c r="AA70" s="449"/>
      <c r="AB70" s="449"/>
      <c r="AC70" s="449"/>
      <c r="AD70" s="449"/>
      <c r="AE70" s="449"/>
      <c r="AF70" s="439"/>
      <c r="AG70" s="439"/>
      <c r="AH70" s="434"/>
      <c r="AI70" s="434"/>
      <c r="AJ70" s="434"/>
    </row>
    <row r="71" spans="1:36" ht="39.75" customHeight="1" x14ac:dyDescent="0.3">
      <c r="A71" s="14"/>
      <c r="B71" s="434"/>
      <c r="C71" s="434"/>
      <c r="D71" s="434"/>
      <c r="E71" s="436"/>
      <c r="F71" s="436"/>
      <c r="G71" s="436"/>
      <c r="H71" s="434"/>
      <c r="I71" s="434"/>
      <c r="J71" s="181" t="s">
        <v>660</v>
      </c>
      <c r="K71" s="183" t="s">
        <v>661</v>
      </c>
      <c r="L71" s="180" t="s">
        <v>595</v>
      </c>
      <c r="M71" s="211">
        <v>26534</v>
      </c>
      <c r="N71" s="434"/>
      <c r="O71" s="434"/>
      <c r="P71" s="434"/>
      <c r="Q71" s="434"/>
      <c r="R71" s="434"/>
      <c r="S71" s="434"/>
      <c r="T71" s="434"/>
      <c r="U71" s="449"/>
      <c r="V71" s="449"/>
      <c r="W71" s="449"/>
      <c r="X71" s="449"/>
      <c r="Y71" s="449"/>
      <c r="Z71" s="449"/>
      <c r="AA71" s="449"/>
      <c r="AB71" s="449"/>
      <c r="AC71" s="449"/>
      <c r="AD71" s="449"/>
      <c r="AE71" s="449"/>
      <c r="AF71" s="439"/>
      <c r="AG71" s="439"/>
      <c r="AH71" s="434"/>
      <c r="AI71" s="434"/>
      <c r="AJ71" s="434"/>
    </row>
    <row r="72" spans="1:36" ht="39.75" customHeight="1" x14ac:dyDescent="0.3">
      <c r="A72" s="14"/>
      <c r="B72" s="434"/>
      <c r="C72" s="434"/>
      <c r="D72" s="434"/>
      <c r="E72" s="436"/>
      <c r="F72" s="436" t="s">
        <v>662</v>
      </c>
      <c r="G72" s="436" t="s">
        <v>653</v>
      </c>
      <c r="H72" s="434" t="s">
        <v>84</v>
      </c>
      <c r="I72" s="434" t="s">
        <v>589</v>
      </c>
      <c r="J72" s="181" t="s">
        <v>590</v>
      </c>
      <c r="K72" s="173" t="s">
        <v>659</v>
      </c>
      <c r="L72" s="180" t="s">
        <v>400</v>
      </c>
      <c r="M72" s="209">
        <v>2.6</v>
      </c>
      <c r="N72" s="434" t="s">
        <v>147</v>
      </c>
      <c r="O72" s="434" t="s">
        <v>310</v>
      </c>
      <c r="P72" s="434" t="s">
        <v>592</v>
      </c>
      <c r="Q72" s="434" t="s">
        <v>91</v>
      </c>
      <c r="R72" s="434" t="s">
        <v>92</v>
      </c>
      <c r="S72" s="434" t="s">
        <v>166</v>
      </c>
      <c r="T72" s="434"/>
      <c r="U72" s="449">
        <v>1520163.25</v>
      </c>
      <c r="V72" s="449">
        <v>1520163.25</v>
      </c>
      <c r="W72" s="449">
        <v>0</v>
      </c>
      <c r="X72" s="449">
        <v>0</v>
      </c>
      <c r="Y72" s="449">
        <v>0</v>
      </c>
      <c r="Z72" s="449">
        <v>0</v>
      </c>
      <c r="AA72" s="449">
        <v>0</v>
      </c>
      <c r="AB72" s="449">
        <v>268264.11</v>
      </c>
      <c r="AC72" s="449" t="s">
        <v>95</v>
      </c>
      <c r="AD72" s="449" t="s">
        <v>589</v>
      </c>
      <c r="AE72" s="449">
        <v>1520163.25</v>
      </c>
      <c r="AF72" s="439" t="s">
        <v>589</v>
      </c>
      <c r="AG72" s="439" t="s">
        <v>589</v>
      </c>
      <c r="AH72" s="434"/>
      <c r="AI72" s="434"/>
      <c r="AJ72" s="434"/>
    </row>
    <row r="73" spans="1:36" ht="24.75" customHeight="1" x14ac:dyDescent="0.3">
      <c r="A73" s="14"/>
      <c r="B73" s="434"/>
      <c r="C73" s="434"/>
      <c r="D73" s="434"/>
      <c r="E73" s="436"/>
      <c r="F73" s="436"/>
      <c r="G73" s="436"/>
      <c r="H73" s="434"/>
      <c r="I73" s="434"/>
      <c r="J73" s="181" t="s">
        <v>596</v>
      </c>
      <c r="K73" s="182" t="s">
        <v>597</v>
      </c>
      <c r="L73" s="180" t="s">
        <v>598</v>
      </c>
      <c r="M73" s="207">
        <v>1</v>
      </c>
      <c r="N73" s="434"/>
      <c r="O73" s="434"/>
      <c r="P73" s="434"/>
      <c r="Q73" s="434"/>
      <c r="R73" s="434"/>
      <c r="S73" s="434"/>
      <c r="T73" s="434"/>
      <c r="U73" s="449"/>
      <c r="V73" s="449"/>
      <c r="W73" s="449"/>
      <c r="X73" s="449"/>
      <c r="Y73" s="449"/>
      <c r="Z73" s="449"/>
      <c r="AA73" s="449"/>
      <c r="AB73" s="449"/>
      <c r="AC73" s="449"/>
      <c r="AD73" s="449"/>
      <c r="AE73" s="449"/>
      <c r="AF73" s="439"/>
      <c r="AG73" s="439"/>
      <c r="AH73" s="434"/>
      <c r="AI73" s="434"/>
      <c r="AJ73" s="434"/>
    </row>
    <row r="74" spans="1:36" ht="33" customHeight="1" x14ac:dyDescent="0.3">
      <c r="A74" s="14"/>
      <c r="B74" s="434"/>
      <c r="C74" s="434"/>
      <c r="D74" s="434"/>
      <c r="E74" s="436"/>
      <c r="F74" s="436"/>
      <c r="G74" s="436"/>
      <c r="H74" s="434"/>
      <c r="I74" s="434"/>
      <c r="J74" s="181" t="s">
        <v>660</v>
      </c>
      <c r="K74" s="183" t="s">
        <v>661</v>
      </c>
      <c r="L74" s="180" t="s">
        <v>595</v>
      </c>
      <c r="M74" s="182">
        <v>26019</v>
      </c>
      <c r="N74" s="434"/>
      <c r="O74" s="434"/>
      <c r="P74" s="434"/>
      <c r="Q74" s="434"/>
      <c r="R74" s="434"/>
      <c r="S74" s="434"/>
      <c r="T74" s="434"/>
      <c r="U74" s="449"/>
      <c r="V74" s="449"/>
      <c r="W74" s="449"/>
      <c r="X74" s="449"/>
      <c r="Y74" s="449"/>
      <c r="Z74" s="449"/>
      <c r="AA74" s="449"/>
      <c r="AB74" s="449"/>
      <c r="AC74" s="449"/>
      <c r="AD74" s="449"/>
      <c r="AE74" s="449"/>
      <c r="AF74" s="439"/>
      <c r="AG74" s="439"/>
      <c r="AH74" s="434"/>
      <c r="AI74" s="434"/>
      <c r="AJ74" s="434"/>
    </row>
    <row r="75" spans="1:36" ht="39.75" customHeight="1" x14ac:dyDescent="0.3">
      <c r="A75" s="14"/>
      <c r="B75" s="434"/>
      <c r="C75" s="434"/>
      <c r="D75" s="434"/>
      <c r="E75" s="436"/>
      <c r="F75" s="436" t="s">
        <v>663</v>
      </c>
      <c r="G75" s="436" t="s">
        <v>653</v>
      </c>
      <c r="H75" s="434" t="s">
        <v>84</v>
      </c>
      <c r="I75" s="434" t="s">
        <v>589</v>
      </c>
      <c r="J75" s="181" t="s">
        <v>590</v>
      </c>
      <c r="K75" s="173" t="s">
        <v>659</v>
      </c>
      <c r="L75" s="180" t="s">
        <v>400</v>
      </c>
      <c r="M75" s="185">
        <v>3.1</v>
      </c>
      <c r="N75" s="434" t="s">
        <v>147</v>
      </c>
      <c r="O75" s="434" t="s">
        <v>310</v>
      </c>
      <c r="P75" s="434" t="s">
        <v>592</v>
      </c>
      <c r="Q75" s="434" t="s">
        <v>91</v>
      </c>
      <c r="R75" s="434" t="s">
        <v>92</v>
      </c>
      <c r="S75" s="434" t="s">
        <v>166</v>
      </c>
      <c r="T75" s="434"/>
      <c r="U75" s="449">
        <v>790044.64</v>
      </c>
      <c r="V75" s="449">
        <v>790044.64</v>
      </c>
      <c r="W75" s="449">
        <v>0</v>
      </c>
      <c r="X75" s="449">
        <v>0</v>
      </c>
      <c r="Y75" s="449">
        <v>0</v>
      </c>
      <c r="Z75" s="449">
        <v>0</v>
      </c>
      <c r="AA75" s="449">
        <v>0</v>
      </c>
      <c r="AB75" s="449">
        <v>139419.65</v>
      </c>
      <c r="AC75" s="449" t="s">
        <v>95</v>
      </c>
      <c r="AD75" s="449" t="s">
        <v>589</v>
      </c>
      <c r="AE75" s="449">
        <v>790044.64</v>
      </c>
      <c r="AF75" s="439" t="s">
        <v>589</v>
      </c>
      <c r="AG75" s="439" t="s">
        <v>589</v>
      </c>
      <c r="AH75" s="434"/>
      <c r="AI75" s="434"/>
      <c r="AJ75" s="434"/>
    </row>
    <row r="76" spans="1:36" ht="23.25" customHeight="1" x14ac:dyDescent="0.3">
      <c r="A76" s="14"/>
      <c r="B76" s="434"/>
      <c r="C76" s="434"/>
      <c r="D76" s="434"/>
      <c r="E76" s="436"/>
      <c r="F76" s="436"/>
      <c r="G76" s="436"/>
      <c r="H76" s="434"/>
      <c r="I76" s="434"/>
      <c r="J76" s="181" t="s">
        <v>596</v>
      </c>
      <c r="K76" s="182" t="s">
        <v>597</v>
      </c>
      <c r="L76" s="180" t="s">
        <v>598</v>
      </c>
      <c r="M76" s="182">
        <v>1</v>
      </c>
      <c r="N76" s="434"/>
      <c r="O76" s="434"/>
      <c r="P76" s="434"/>
      <c r="Q76" s="434"/>
      <c r="R76" s="434"/>
      <c r="S76" s="434"/>
      <c r="T76" s="434"/>
      <c r="U76" s="449"/>
      <c r="V76" s="449"/>
      <c r="W76" s="449"/>
      <c r="X76" s="449"/>
      <c r="Y76" s="449"/>
      <c r="Z76" s="449"/>
      <c r="AA76" s="449"/>
      <c r="AB76" s="449"/>
      <c r="AC76" s="449"/>
      <c r="AD76" s="449"/>
      <c r="AE76" s="449"/>
      <c r="AF76" s="439"/>
      <c r="AG76" s="439"/>
      <c r="AH76" s="434"/>
      <c r="AI76" s="434"/>
      <c r="AJ76" s="434"/>
    </row>
    <row r="77" spans="1:36" ht="39.75" customHeight="1" x14ac:dyDescent="0.3">
      <c r="A77" s="14"/>
      <c r="B77" s="434"/>
      <c r="C77" s="434"/>
      <c r="D77" s="434"/>
      <c r="E77" s="436"/>
      <c r="F77" s="436"/>
      <c r="G77" s="436"/>
      <c r="H77" s="434"/>
      <c r="I77" s="434"/>
      <c r="J77" s="181" t="s">
        <v>660</v>
      </c>
      <c r="K77" s="183" t="s">
        <v>661</v>
      </c>
      <c r="L77" s="180" t="s">
        <v>595</v>
      </c>
      <c r="M77" s="182">
        <v>31000</v>
      </c>
      <c r="N77" s="434"/>
      <c r="O77" s="434"/>
      <c r="P77" s="434"/>
      <c r="Q77" s="434"/>
      <c r="R77" s="434"/>
      <c r="S77" s="434"/>
      <c r="T77" s="434"/>
      <c r="U77" s="449"/>
      <c r="V77" s="449"/>
      <c r="W77" s="449"/>
      <c r="X77" s="449"/>
      <c r="Y77" s="449"/>
      <c r="Z77" s="449"/>
      <c r="AA77" s="449"/>
      <c r="AB77" s="449"/>
      <c r="AC77" s="449"/>
      <c r="AD77" s="449"/>
      <c r="AE77" s="449"/>
      <c r="AF77" s="439"/>
      <c r="AG77" s="439"/>
      <c r="AH77" s="434"/>
      <c r="AI77" s="434"/>
      <c r="AJ77" s="434"/>
    </row>
    <row r="78" spans="1:36" ht="39.75" customHeight="1" x14ac:dyDescent="0.3">
      <c r="A78" s="14"/>
      <c r="B78" s="434" t="s">
        <v>664</v>
      </c>
      <c r="C78" s="434" t="s">
        <v>665</v>
      </c>
      <c r="D78" s="434" t="s">
        <v>631</v>
      </c>
      <c r="E78" s="436" t="s">
        <v>632</v>
      </c>
      <c r="F78" s="436" t="s">
        <v>666</v>
      </c>
      <c r="G78" s="436" t="s">
        <v>653</v>
      </c>
      <c r="H78" s="434" t="s">
        <v>84</v>
      </c>
      <c r="I78" s="434" t="s">
        <v>589</v>
      </c>
      <c r="J78" s="181" t="s">
        <v>634</v>
      </c>
      <c r="K78" s="182" t="s">
        <v>635</v>
      </c>
      <c r="L78" s="180" t="s">
        <v>636</v>
      </c>
      <c r="M78" s="182">
        <v>59063</v>
      </c>
      <c r="N78" s="434" t="s">
        <v>147</v>
      </c>
      <c r="O78" s="434" t="s">
        <v>89</v>
      </c>
      <c r="P78" s="434" t="s">
        <v>592</v>
      </c>
      <c r="Q78" s="434" t="s">
        <v>91</v>
      </c>
      <c r="R78" s="434" t="s">
        <v>92</v>
      </c>
      <c r="S78" s="434" t="s">
        <v>166</v>
      </c>
      <c r="T78" s="448">
        <f>U78+U80+U83+U86+U89</f>
        <v>20732755.140000001</v>
      </c>
      <c r="U78" s="449">
        <v>10200000</v>
      </c>
      <c r="V78" s="449">
        <v>10200000</v>
      </c>
      <c r="W78" s="449">
        <v>0</v>
      </c>
      <c r="X78" s="449">
        <v>0</v>
      </c>
      <c r="Y78" s="449">
        <v>0</v>
      </c>
      <c r="Z78" s="449">
        <v>0</v>
      </c>
      <c r="AA78" s="449">
        <v>0</v>
      </c>
      <c r="AB78" s="449">
        <v>1800000</v>
      </c>
      <c r="AC78" s="449" t="s">
        <v>95</v>
      </c>
      <c r="AD78" s="449" t="s">
        <v>589</v>
      </c>
      <c r="AE78" s="449">
        <v>10200000</v>
      </c>
      <c r="AF78" s="449" t="s">
        <v>589</v>
      </c>
      <c r="AG78" s="449" t="s">
        <v>589</v>
      </c>
      <c r="AH78" s="449" t="s">
        <v>255</v>
      </c>
      <c r="AI78" s="449" t="s">
        <v>553</v>
      </c>
      <c r="AJ78" s="440">
        <v>45635</v>
      </c>
    </row>
    <row r="79" spans="1:36" ht="39.75" customHeight="1" x14ac:dyDescent="0.3">
      <c r="A79" s="14"/>
      <c r="B79" s="434"/>
      <c r="C79" s="434"/>
      <c r="D79" s="434"/>
      <c r="E79" s="436"/>
      <c r="F79" s="436"/>
      <c r="G79" s="436"/>
      <c r="H79" s="434"/>
      <c r="I79" s="434"/>
      <c r="J79" s="181" t="s">
        <v>596</v>
      </c>
      <c r="K79" s="182" t="s">
        <v>597</v>
      </c>
      <c r="L79" s="180" t="s">
        <v>598</v>
      </c>
      <c r="M79" s="182">
        <v>1</v>
      </c>
      <c r="N79" s="434"/>
      <c r="O79" s="434"/>
      <c r="P79" s="434"/>
      <c r="Q79" s="434"/>
      <c r="R79" s="434"/>
      <c r="S79" s="434"/>
      <c r="T79" s="434"/>
      <c r="U79" s="449"/>
      <c r="V79" s="449"/>
      <c r="W79" s="449"/>
      <c r="X79" s="449"/>
      <c r="Y79" s="449"/>
      <c r="Z79" s="449"/>
      <c r="AA79" s="449"/>
      <c r="AB79" s="449"/>
      <c r="AC79" s="449"/>
      <c r="AD79" s="449"/>
      <c r="AE79" s="449"/>
      <c r="AF79" s="449"/>
      <c r="AG79" s="449"/>
      <c r="AH79" s="449"/>
      <c r="AI79" s="449"/>
      <c r="AJ79" s="434"/>
    </row>
    <row r="80" spans="1:36" ht="39.75" customHeight="1" x14ac:dyDescent="0.3">
      <c r="A80" s="14"/>
      <c r="B80" s="434"/>
      <c r="C80" s="434"/>
      <c r="D80" s="434"/>
      <c r="E80" s="436"/>
      <c r="F80" s="436" t="s">
        <v>667</v>
      </c>
      <c r="G80" s="436" t="s">
        <v>653</v>
      </c>
      <c r="H80" s="434" t="s">
        <v>84</v>
      </c>
      <c r="I80" s="434" t="s">
        <v>589</v>
      </c>
      <c r="J80" s="181" t="s">
        <v>634</v>
      </c>
      <c r="K80" s="184" t="s">
        <v>635</v>
      </c>
      <c r="L80" s="180" t="s">
        <v>636</v>
      </c>
      <c r="M80" s="184">
        <v>63000</v>
      </c>
      <c r="N80" s="434" t="s">
        <v>147</v>
      </c>
      <c r="O80" s="434" t="s">
        <v>89</v>
      </c>
      <c r="P80" s="434" t="s">
        <v>592</v>
      </c>
      <c r="Q80" s="434" t="s">
        <v>91</v>
      </c>
      <c r="R80" s="434" t="s">
        <v>92</v>
      </c>
      <c r="S80" s="434" t="s">
        <v>166</v>
      </c>
      <c r="T80" s="434"/>
      <c r="U80" s="439">
        <v>4250000</v>
      </c>
      <c r="V80" s="439">
        <v>4250000</v>
      </c>
      <c r="W80" s="439">
        <v>0</v>
      </c>
      <c r="X80" s="439">
        <v>0</v>
      </c>
      <c r="Y80" s="449">
        <v>0</v>
      </c>
      <c r="Z80" s="449">
        <v>0</v>
      </c>
      <c r="AA80" s="449">
        <v>0</v>
      </c>
      <c r="AB80" s="449">
        <v>750000</v>
      </c>
      <c r="AC80" s="443" t="s">
        <v>95</v>
      </c>
      <c r="AD80" s="443" t="s">
        <v>589</v>
      </c>
      <c r="AE80" s="449">
        <v>4250000</v>
      </c>
      <c r="AF80" s="443" t="s">
        <v>589</v>
      </c>
      <c r="AG80" s="443" t="s">
        <v>589</v>
      </c>
      <c r="AH80" s="449"/>
      <c r="AI80" s="449"/>
      <c r="AJ80" s="434"/>
    </row>
    <row r="81" spans="1:36" ht="21" customHeight="1" x14ac:dyDescent="0.3">
      <c r="A81" s="14"/>
      <c r="B81" s="434"/>
      <c r="C81" s="434"/>
      <c r="D81" s="434"/>
      <c r="E81" s="436"/>
      <c r="F81" s="436"/>
      <c r="G81" s="436"/>
      <c r="H81" s="434"/>
      <c r="I81" s="434"/>
      <c r="J81" s="181" t="s">
        <v>596</v>
      </c>
      <c r="K81" s="182" t="s">
        <v>613</v>
      </c>
      <c r="L81" s="180" t="s">
        <v>598</v>
      </c>
      <c r="M81" s="182">
        <v>1</v>
      </c>
      <c r="N81" s="434"/>
      <c r="O81" s="434"/>
      <c r="P81" s="434"/>
      <c r="Q81" s="434"/>
      <c r="R81" s="434"/>
      <c r="S81" s="434"/>
      <c r="T81" s="434"/>
      <c r="U81" s="439"/>
      <c r="V81" s="439"/>
      <c r="W81" s="439"/>
      <c r="X81" s="439"/>
      <c r="Y81" s="449"/>
      <c r="Z81" s="449"/>
      <c r="AA81" s="449"/>
      <c r="AB81" s="449"/>
      <c r="AC81" s="443"/>
      <c r="AD81" s="443"/>
      <c r="AE81" s="449"/>
      <c r="AF81" s="443"/>
      <c r="AG81" s="443"/>
      <c r="AH81" s="449"/>
      <c r="AI81" s="449"/>
      <c r="AJ81" s="434"/>
    </row>
    <row r="82" spans="1:36" ht="54" customHeight="1" x14ac:dyDescent="0.3">
      <c r="A82" s="14"/>
      <c r="B82" s="434"/>
      <c r="C82" s="434"/>
      <c r="D82" s="434"/>
      <c r="E82" s="436"/>
      <c r="F82" s="436"/>
      <c r="G82" s="436"/>
      <c r="H82" s="434"/>
      <c r="I82" s="434"/>
      <c r="J82" s="181" t="s">
        <v>641</v>
      </c>
      <c r="K82" s="184" t="s">
        <v>642</v>
      </c>
      <c r="L82" s="180" t="s">
        <v>595</v>
      </c>
      <c r="M82" s="184">
        <v>2230</v>
      </c>
      <c r="N82" s="434"/>
      <c r="O82" s="434"/>
      <c r="P82" s="434"/>
      <c r="Q82" s="434"/>
      <c r="R82" s="434"/>
      <c r="S82" s="434"/>
      <c r="T82" s="434"/>
      <c r="U82" s="439"/>
      <c r="V82" s="439"/>
      <c r="W82" s="439"/>
      <c r="X82" s="439"/>
      <c r="Y82" s="449"/>
      <c r="Z82" s="449"/>
      <c r="AA82" s="449"/>
      <c r="AB82" s="449"/>
      <c r="AC82" s="443"/>
      <c r="AD82" s="443"/>
      <c r="AE82" s="449"/>
      <c r="AF82" s="443"/>
      <c r="AG82" s="443"/>
      <c r="AH82" s="449"/>
      <c r="AI82" s="449"/>
      <c r="AJ82" s="434"/>
    </row>
    <row r="83" spans="1:36" ht="39.75" customHeight="1" x14ac:dyDescent="0.3">
      <c r="A83" s="14"/>
      <c r="B83" s="434"/>
      <c r="C83" s="434"/>
      <c r="D83" s="434"/>
      <c r="E83" s="436"/>
      <c r="F83" s="436" t="s">
        <v>668</v>
      </c>
      <c r="G83" s="436" t="s">
        <v>653</v>
      </c>
      <c r="H83" s="434" t="s">
        <v>84</v>
      </c>
      <c r="I83" s="434" t="s">
        <v>589</v>
      </c>
      <c r="J83" s="181" t="s">
        <v>590</v>
      </c>
      <c r="K83" s="184" t="s">
        <v>659</v>
      </c>
      <c r="L83" s="180" t="s">
        <v>400</v>
      </c>
      <c r="M83" s="180">
        <v>1.95</v>
      </c>
      <c r="N83" s="434" t="s">
        <v>147</v>
      </c>
      <c r="O83" s="434" t="s">
        <v>89</v>
      </c>
      <c r="P83" s="434" t="s">
        <v>592</v>
      </c>
      <c r="Q83" s="434" t="s">
        <v>91</v>
      </c>
      <c r="R83" s="434" t="s">
        <v>92</v>
      </c>
      <c r="S83" s="434" t="s">
        <v>166</v>
      </c>
      <c r="T83" s="434"/>
      <c r="U83" s="439">
        <v>2550000</v>
      </c>
      <c r="V83" s="439">
        <v>2550000</v>
      </c>
      <c r="W83" s="439">
        <v>0</v>
      </c>
      <c r="X83" s="439">
        <v>0</v>
      </c>
      <c r="Y83" s="449">
        <v>0</v>
      </c>
      <c r="Z83" s="449">
        <v>0</v>
      </c>
      <c r="AA83" s="449">
        <v>0</v>
      </c>
      <c r="AB83" s="449">
        <v>450000</v>
      </c>
      <c r="AC83" s="449" t="s">
        <v>95</v>
      </c>
      <c r="AD83" s="449" t="s">
        <v>589</v>
      </c>
      <c r="AE83" s="449">
        <v>2550000</v>
      </c>
      <c r="AF83" s="449" t="s">
        <v>589</v>
      </c>
      <c r="AG83" s="449" t="s">
        <v>589</v>
      </c>
      <c r="AH83" s="449"/>
      <c r="AI83" s="449"/>
      <c r="AJ83" s="434"/>
    </row>
    <row r="84" spans="1:36" ht="19.5" customHeight="1" x14ac:dyDescent="0.3">
      <c r="A84" s="14"/>
      <c r="B84" s="434"/>
      <c r="C84" s="434"/>
      <c r="D84" s="434"/>
      <c r="E84" s="436"/>
      <c r="F84" s="436"/>
      <c r="G84" s="436"/>
      <c r="H84" s="434"/>
      <c r="I84" s="434"/>
      <c r="J84" s="181" t="s">
        <v>596</v>
      </c>
      <c r="K84" s="182" t="s">
        <v>613</v>
      </c>
      <c r="L84" s="180" t="s">
        <v>598</v>
      </c>
      <c r="M84" s="180">
        <v>1</v>
      </c>
      <c r="N84" s="434"/>
      <c r="O84" s="434"/>
      <c r="P84" s="434"/>
      <c r="Q84" s="434"/>
      <c r="R84" s="434"/>
      <c r="S84" s="434"/>
      <c r="T84" s="434"/>
      <c r="U84" s="439"/>
      <c r="V84" s="439"/>
      <c r="W84" s="439"/>
      <c r="X84" s="439"/>
      <c r="Y84" s="449"/>
      <c r="Z84" s="449"/>
      <c r="AA84" s="449"/>
      <c r="AB84" s="449"/>
      <c r="AC84" s="449"/>
      <c r="AD84" s="449"/>
      <c r="AE84" s="449"/>
      <c r="AF84" s="449"/>
      <c r="AG84" s="449"/>
      <c r="AH84" s="449"/>
      <c r="AI84" s="449"/>
      <c r="AJ84" s="434"/>
    </row>
    <row r="85" spans="1:36" ht="27" customHeight="1" x14ac:dyDescent="0.3">
      <c r="A85" s="14"/>
      <c r="B85" s="434"/>
      <c r="C85" s="434"/>
      <c r="D85" s="434"/>
      <c r="E85" s="436"/>
      <c r="F85" s="436"/>
      <c r="G85" s="436"/>
      <c r="H85" s="434"/>
      <c r="I85" s="434"/>
      <c r="J85" s="181" t="s">
        <v>660</v>
      </c>
      <c r="K85" s="184" t="s">
        <v>661</v>
      </c>
      <c r="L85" s="180" t="s">
        <v>595</v>
      </c>
      <c r="M85" s="180">
        <v>19500</v>
      </c>
      <c r="N85" s="434"/>
      <c r="O85" s="434"/>
      <c r="P85" s="434"/>
      <c r="Q85" s="434"/>
      <c r="R85" s="434"/>
      <c r="S85" s="434"/>
      <c r="T85" s="434"/>
      <c r="U85" s="439"/>
      <c r="V85" s="439"/>
      <c r="W85" s="439"/>
      <c r="X85" s="439"/>
      <c r="Y85" s="449"/>
      <c r="Z85" s="449"/>
      <c r="AA85" s="449"/>
      <c r="AB85" s="449"/>
      <c r="AC85" s="449"/>
      <c r="AD85" s="449"/>
      <c r="AE85" s="449"/>
      <c r="AF85" s="449"/>
      <c r="AG85" s="449"/>
      <c r="AH85" s="449"/>
      <c r="AI85" s="449"/>
      <c r="AJ85" s="434"/>
    </row>
    <row r="86" spans="1:36" ht="39.75" customHeight="1" x14ac:dyDescent="0.3">
      <c r="A86" s="14"/>
      <c r="B86" s="434"/>
      <c r="C86" s="434"/>
      <c r="D86" s="434"/>
      <c r="E86" s="436"/>
      <c r="F86" s="436" t="s">
        <v>670</v>
      </c>
      <c r="G86" s="436" t="s">
        <v>653</v>
      </c>
      <c r="H86" s="434" t="s">
        <v>84</v>
      </c>
      <c r="I86" s="434" t="s">
        <v>589</v>
      </c>
      <c r="J86" s="181" t="s">
        <v>590</v>
      </c>
      <c r="K86" s="184" t="s">
        <v>659</v>
      </c>
      <c r="L86" s="180" t="s">
        <v>400</v>
      </c>
      <c r="M86" s="185">
        <v>3.3</v>
      </c>
      <c r="N86" s="434" t="s">
        <v>147</v>
      </c>
      <c r="O86" s="434" t="s">
        <v>310</v>
      </c>
      <c r="P86" s="434" t="s">
        <v>592</v>
      </c>
      <c r="Q86" s="434" t="s">
        <v>91</v>
      </c>
      <c r="R86" s="434" t="s">
        <v>92</v>
      </c>
      <c r="S86" s="434" t="s">
        <v>166</v>
      </c>
      <c r="T86" s="434"/>
      <c r="U86" s="439">
        <v>1410577.27</v>
      </c>
      <c r="V86" s="439">
        <v>1410577.27</v>
      </c>
      <c r="W86" s="439">
        <v>0</v>
      </c>
      <c r="X86" s="439">
        <v>0</v>
      </c>
      <c r="Y86" s="449">
        <v>0</v>
      </c>
      <c r="Z86" s="449">
        <v>0</v>
      </c>
      <c r="AA86" s="449">
        <v>0</v>
      </c>
      <c r="AB86" s="449">
        <v>248925.41</v>
      </c>
      <c r="AC86" s="449" t="s">
        <v>95</v>
      </c>
      <c r="AD86" s="449" t="s">
        <v>589</v>
      </c>
      <c r="AE86" s="449">
        <v>1410577.27</v>
      </c>
      <c r="AF86" s="449" t="s">
        <v>589</v>
      </c>
      <c r="AG86" s="449" t="s">
        <v>589</v>
      </c>
      <c r="AH86" s="449"/>
      <c r="AI86" s="449"/>
      <c r="AJ86" s="434"/>
    </row>
    <row r="87" spans="1:36" ht="21" customHeight="1" x14ac:dyDescent="0.3">
      <c r="A87" s="14"/>
      <c r="B87" s="434"/>
      <c r="C87" s="434"/>
      <c r="D87" s="434"/>
      <c r="E87" s="436"/>
      <c r="F87" s="436"/>
      <c r="G87" s="436"/>
      <c r="H87" s="434"/>
      <c r="I87" s="434"/>
      <c r="J87" s="181" t="s">
        <v>596</v>
      </c>
      <c r="K87" s="182" t="s">
        <v>613</v>
      </c>
      <c r="L87" s="180" t="s">
        <v>598</v>
      </c>
      <c r="M87" s="182">
        <v>1</v>
      </c>
      <c r="N87" s="434"/>
      <c r="O87" s="434"/>
      <c r="P87" s="434"/>
      <c r="Q87" s="434"/>
      <c r="R87" s="434"/>
      <c r="S87" s="434"/>
      <c r="T87" s="434"/>
      <c r="U87" s="439"/>
      <c r="V87" s="439"/>
      <c r="W87" s="439"/>
      <c r="X87" s="439"/>
      <c r="Y87" s="449"/>
      <c r="Z87" s="449"/>
      <c r="AA87" s="449"/>
      <c r="AB87" s="449"/>
      <c r="AC87" s="449"/>
      <c r="AD87" s="449"/>
      <c r="AE87" s="449"/>
      <c r="AF87" s="449"/>
      <c r="AG87" s="449"/>
      <c r="AH87" s="449"/>
      <c r="AI87" s="449"/>
      <c r="AJ87" s="434"/>
    </row>
    <row r="88" spans="1:36" ht="27" customHeight="1" x14ac:dyDescent="0.3">
      <c r="A88" s="14"/>
      <c r="B88" s="434"/>
      <c r="C88" s="434"/>
      <c r="D88" s="434"/>
      <c r="E88" s="436"/>
      <c r="F88" s="436"/>
      <c r="G88" s="436"/>
      <c r="H88" s="434"/>
      <c r="I88" s="434"/>
      <c r="J88" s="181" t="s">
        <v>660</v>
      </c>
      <c r="K88" s="184" t="s">
        <v>661</v>
      </c>
      <c r="L88" s="180" t="s">
        <v>595</v>
      </c>
      <c r="M88" s="182">
        <v>33000</v>
      </c>
      <c r="N88" s="434"/>
      <c r="O88" s="434"/>
      <c r="P88" s="434"/>
      <c r="Q88" s="434"/>
      <c r="R88" s="434"/>
      <c r="S88" s="434"/>
      <c r="T88" s="434"/>
      <c r="U88" s="439"/>
      <c r="V88" s="439"/>
      <c r="W88" s="439"/>
      <c r="X88" s="439"/>
      <c r="Y88" s="449"/>
      <c r="Z88" s="449"/>
      <c r="AA88" s="449"/>
      <c r="AB88" s="449"/>
      <c r="AC88" s="449"/>
      <c r="AD88" s="449"/>
      <c r="AE88" s="449"/>
      <c r="AF88" s="449"/>
      <c r="AG88" s="449"/>
      <c r="AH88" s="449"/>
      <c r="AI88" s="449"/>
      <c r="AJ88" s="434"/>
    </row>
    <row r="89" spans="1:36" ht="39.75" customHeight="1" x14ac:dyDescent="0.3">
      <c r="A89" s="14"/>
      <c r="B89" s="434"/>
      <c r="C89" s="434"/>
      <c r="D89" s="434"/>
      <c r="E89" s="436"/>
      <c r="F89" s="436" t="s">
        <v>671</v>
      </c>
      <c r="G89" s="436" t="s">
        <v>653</v>
      </c>
      <c r="H89" s="434" t="s">
        <v>84</v>
      </c>
      <c r="I89" s="434" t="s">
        <v>589</v>
      </c>
      <c r="J89" s="181" t="s">
        <v>590</v>
      </c>
      <c r="K89" s="184" t="s">
        <v>659</v>
      </c>
      <c r="L89" s="180" t="s">
        <v>400</v>
      </c>
      <c r="M89" s="173">
        <v>1.75</v>
      </c>
      <c r="N89" s="434" t="s">
        <v>147</v>
      </c>
      <c r="O89" s="434" t="s">
        <v>310</v>
      </c>
      <c r="P89" s="434" t="s">
        <v>592</v>
      </c>
      <c r="Q89" s="434" t="s">
        <v>91</v>
      </c>
      <c r="R89" s="434" t="s">
        <v>92</v>
      </c>
      <c r="S89" s="434" t="s">
        <v>166</v>
      </c>
      <c r="T89" s="434"/>
      <c r="U89" s="439">
        <v>2322177.87</v>
      </c>
      <c r="V89" s="439">
        <v>2322177.87</v>
      </c>
      <c r="W89" s="439">
        <v>0</v>
      </c>
      <c r="X89" s="439">
        <v>0</v>
      </c>
      <c r="Y89" s="449">
        <v>0</v>
      </c>
      <c r="Z89" s="449">
        <v>0</v>
      </c>
      <c r="AA89" s="449">
        <v>0</v>
      </c>
      <c r="AB89" s="449">
        <v>540517.43999999994</v>
      </c>
      <c r="AC89" s="449" t="s">
        <v>95</v>
      </c>
      <c r="AD89" s="449" t="s">
        <v>589</v>
      </c>
      <c r="AE89" s="449">
        <v>2322177.87</v>
      </c>
      <c r="AF89" s="449" t="s">
        <v>589</v>
      </c>
      <c r="AG89" s="449" t="s">
        <v>589</v>
      </c>
      <c r="AH89" s="449"/>
      <c r="AI89" s="449"/>
      <c r="AJ89" s="434"/>
    </row>
    <row r="90" spans="1:36" ht="26.25" customHeight="1" x14ac:dyDescent="0.3">
      <c r="A90" s="14"/>
      <c r="B90" s="434"/>
      <c r="C90" s="434"/>
      <c r="D90" s="434"/>
      <c r="E90" s="436"/>
      <c r="F90" s="436"/>
      <c r="G90" s="436"/>
      <c r="H90" s="434"/>
      <c r="I90" s="434"/>
      <c r="J90" s="181" t="s">
        <v>596</v>
      </c>
      <c r="K90" s="182" t="s">
        <v>613</v>
      </c>
      <c r="L90" s="180" t="s">
        <v>598</v>
      </c>
      <c r="M90" s="182">
        <v>1</v>
      </c>
      <c r="N90" s="434"/>
      <c r="O90" s="434"/>
      <c r="P90" s="434"/>
      <c r="Q90" s="434"/>
      <c r="R90" s="434"/>
      <c r="S90" s="434"/>
      <c r="T90" s="434"/>
      <c r="U90" s="439"/>
      <c r="V90" s="439"/>
      <c r="W90" s="439"/>
      <c r="X90" s="439"/>
      <c r="Y90" s="449"/>
      <c r="Z90" s="449"/>
      <c r="AA90" s="449"/>
      <c r="AB90" s="449"/>
      <c r="AC90" s="449"/>
      <c r="AD90" s="449"/>
      <c r="AE90" s="449"/>
      <c r="AF90" s="449"/>
      <c r="AG90" s="449"/>
      <c r="AH90" s="449"/>
      <c r="AI90" s="449"/>
      <c r="AJ90" s="434"/>
    </row>
    <row r="91" spans="1:36" ht="30" customHeight="1" x14ac:dyDescent="0.3">
      <c r="A91" s="14"/>
      <c r="B91" s="434"/>
      <c r="C91" s="434"/>
      <c r="D91" s="434"/>
      <c r="E91" s="436"/>
      <c r="F91" s="436"/>
      <c r="G91" s="436"/>
      <c r="H91" s="434"/>
      <c r="I91" s="434"/>
      <c r="J91" s="181" t="s">
        <v>660</v>
      </c>
      <c r="K91" s="184" t="s">
        <v>661</v>
      </c>
      <c r="L91" s="180" t="s">
        <v>595</v>
      </c>
      <c r="M91" s="182">
        <v>17543</v>
      </c>
      <c r="N91" s="434"/>
      <c r="O91" s="434"/>
      <c r="P91" s="434"/>
      <c r="Q91" s="434"/>
      <c r="R91" s="434"/>
      <c r="S91" s="434"/>
      <c r="T91" s="434"/>
      <c r="U91" s="439"/>
      <c r="V91" s="439"/>
      <c r="W91" s="439"/>
      <c r="X91" s="439"/>
      <c r="Y91" s="449"/>
      <c r="Z91" s="449"/>
      <c r="AA91" s="449"/>
      <c r="AB91" s="449"/>
      <c r="AC91" s="449"/>
      <c r="AD91" s="449"/>
      <c r="AE91" s="449"/>
      <c r="AF91" s="449"/>
      <c r="AG91" s="449"/>
      <c r="AH91" s="449"/>
      <c r="AI91" s="449"/>
      <c r="AJ91" s="434"/>
    </row>
    <row r="92" spans="1:36" ht="39.75" customHeight="1" x14ac:dyDescent="0.3">
      <c r="A92" s="14"/>
      <c r="B92" s="434" t="s">
        <v>673</v>
      </c>
      <c r="C92" s="434" t="s">
        <v>674</v>
      </c>
      <c r="D92" s="434" t="s">
        <v>631</v>
      </c>
      <c r="E92" s="434" t="s">
        <v>632</v>
      </c>
      <c r="F92" s="436" t="s">
        <v>669</v>
      </c>
      <c r="G92" s="434" t="s">
        <v>653</v>
      </c>
      <c r="H92" s="434" t="s">
        <v>84</v>
      </c>
      <c r="I92" s="434" t="s">
        <v>589</v>
      </c>
      <c r="J92" s="181" t="s">
        <v>634</v>
      </c>
      <c r="K92" s="184" t="s">
        <v>635</v>
      </c>
      <c r="L92" s="180" t="s">
        <v>636</v>
      </c>
      <c r="M92" s="182">
        <v>69300</v>
      </c>
      <c r="N92" s="434" t="s">
        <v>147</v>
      </c>
      <c r="O92" s="434" t="s">
        <v>310</v>
      </c>
      <c r="P92" s="434" t="s">
        <v>592</v>
      </c>
      <c r="Q92" s="434" t="s">
        <v>91</v>
      </c>
      <c r="R92" s="434" t="s">
        <v>92</v>
      </c>
      <c r="S92" s="434" t="s">
        <v>166</v>
      </c>
      <c r="T92" s="448">
        <f>U92</f>
        <v>9549750</v>
      </c>
      <c r="U92" s="439">
        <v>9549750</v>
      </c>
      <c r="V92" s="439">
        <v>9549750</v>
      </c>
      <c r="W92" s="434">
        <v>0</v>
      </c>
      <c r="X92" s="434">
        <v>0</v>
      </c>
      <c r="Y92" s="443">
        <v>0</v>
      </c>
      <c r="Z92" s="443">
        <v>0</v>
      </c>
      <c r="AA92" s="443">
        <v>0</v>
      </c>
      <c r="AB92" s="449">
        <v>6805307</v>
      </c>
      <c r="AC92" s="443" t="s">
        <v>95</v>
      </c>
      <c r="AD92" s="443" t="s">
        <v>589</v>
      </c>
      <c r="AE92" s="449">
        <v>9549750</v>
      </c>
      <c r="AF92" s="443" t="s">
        <v>589</v>
      </c>
      <c r="AG92" s="443" t="s">
        <v>589</v>
      </c>
      <c r="AH92" s="450">
        <v>45717</v>
      </c>
      <c r="AI92" s="450">
        <v>45778</v>
      </c>
      <c r="AJ92" s="440">
        <v>45726</v>
      </c>
    </row>
    <row r="93" spans="1:36" ht="17.25" customHeight="1" x14ac:dyDescent="0.3">
      <c r="A93" s="14"/>
      <c r="B93" s="434"/>
      <c r="C93" s="434"/>
      <c r="D93" s="434"/>
      <c r="E93" s="434"/>
      <c r="F93" s="436"/>
      <c r="G93" s="434"/>
      <c r="H93" s="434"/>
      <c r="I93" s="434"/>
      <c r="J93" s="181" t="s">
        <v>596</v>
      </c>
      <c r="K93" s="182" t="s">
        <v>613</v>
      </c>
      <c r="L93" s="180" t="s">
        <v>598</v>
      </c>
      <c r="M93" s="182">
        <v>1</v>
      </c>
      <c r="N93" s="434"/>
      <c r="O93" s="434"/>
      <c r="P93" s="434"/>
      <c r="Q93" s="434"/>
      <c r="R93" s="434"/>
      <c r="S93" s="434"/>
      <c r="T93" s="448"/>
      <c r="U93" s="439"/>
      <c r="V93" s="439"/>
      <c r="W93" s="434"/>
      <c r="X93" s="434"/>
      <c r="Y93" s="443"/>
      <c r="Z93" s="443"/>
      <c r="AA93" s="443"/>
      <c r="AB93" s="449"/>
      <c r="AC93" s="443"/>
      <c r="AD93" s="443"/>
      <c r="AE93" s="449"/>
      <c r="AF93" s="443"/>
      <c r="AG93" s="443"/>
      <c r="AH93" s="450"/>
      <c r="AI93" s="450"/>
      <c r="AJ93" s="440"/>
    </row>
    <row r="94" spans="1:36" ht="99" customHeight="1" x14ac:dyDescent="0.3">
      <c r="A94" s="14"/>
      <c r="B94" s="434"/>
      <c r="C94" s="434"/>
      <c r="D94" s="434"/>
      <c r="E94" s="434"/>
      <c r="F94" s="436"/>
      <c r="G94" s="434"/>
      <c r="H94" s="434"/>
      <c r="I94" s="434"/>
      <c r="J94" s="181" t="s">
        <v>641</v>
      </c>
      <c r="K94" s="184" t="s">
        <v>642</v>
      </c>
      <c r="L94" s="180" t="s">
        <v>595</v>
      </c>
      <c r="M94" s="182">
        <v>4300</v>
      </c>
      <c r="N94" s="434"/>
      <c r="O94" s="434"/>
      <c r="P94" s="434"/>
      <c r="Q94" s="434"/>
      <c r="R94" s="434"/>
      <c r="S94" s="434"/>
      <c r="T94" s="448"/>
      <c r="U94" s="439"/>
      <c r="V94" s="439"/>
      <c r="W94" s="434"/>
      <c r="X94" s="434"/>
      <c r="Y94" s="443"/>
      <c r="Z94" s="443"/>
      <c r="AA94" s="443"/>
      <c r="AB94" s="449"/>
      <c r="AC94" s="443"/>
      <c r="AD94" s="443"/>
      <c r="AE94" s="449"/>
      <c r="AF94" s="443"/>
      <c r="AG94" s="443"/>
      <c r="AH94" s="450"/>
      <c r="AI94" s="450"/>
      <c r="AJ94" s="440"/>
    </row>
    <row r="95" spans="1:36" ht="37.5" customHeight="1" x14ac:dyDescent="0.3">
      <c r="A95" s="14"/>
      <c r="B95" s="434" t="s">
        <v>676</v>
      </c>
      <c r="C95" s="434" t="s">
        <v>677</v>
      </c>
      <c r="D95" s="434" t="s">
        <v>631</v>
      </c>
      <c r="E95" s="436" t="s">
        <v>632</v>
      </c>
      <c r="F95" s="436" t="s">
        <v>678</v>
      </c>
      <c r="G95" s="436" t="s">
        <v>653</v>
      </c>
      <c r="H95" s="434" t="s">
        <v>84</v>
      </c>
      <c r="I95" s="434" t="s">
        <v>589</v>
      </c>
      <c r="J95" s="181" t="s">
        <v>634</v>
      </c>
      <c r="K95" s="184" t="s">
        <v>635</v>
      </c>
      <c r="L95" s="180" t="s">
        <v>636</v>
      </c>
      <c r="M95" s="212">
        <v>65625</v>
      </c>
      <c r="N95" s="434" t="s">
        <v>147</v>
      </c>
      <c r="O95" s="434" t="s">
        <v>89</v>
      </c>
      <c r="P95" s="434" t="s">
        <v>592</v>
      </c>
      <c r="Q95" s="434" t="s">
        <v>91</v>
      </c>
      <c r="R95" s="434" t="s">
        <v>92</v>
      </c>
      <c r="S95" s="434" t="s">
        <v>166</v>
      </c>
      <c r="T95" s="448">
        <f>+U95+U98</f>
        <v>6800000</v>
      </c>
      <c r="U95" s="439">
        <v>5100000</v>
      </c>
      <c r="V95" s="439">
        <v>5100000</v>
      </c>
      <c r="W95" s="439">
        <v>0</v>
      </c>
      <c r="X95" s="439">
        <v>0</v>
      </c>
      <c r="Y95" s="449">
        <v>0</v>
      </c>
      <c r="Z95" s="449">
        <v>0</v>
      </c>
      <c r="AA95" s="449">
        <v>0</v>
      </c>
      <c r="AB95" s="449">
        <v>900000</v>
      </c>
      <c r="AC95" s="449" t="s">
        <v>95</v>
      </c>
      <c r="AD95" s="449" t="s">
        <v>589</v>
      </c>
      <c r="AE95" s="449">
        <v>5100000</v>
      </c>
      <c r="AF95" s="449" t="s">
        <v>589</v>
      </c>
      <c r="AG95" s="449" t="s">
        <v>589</v>
      </c>
      <c r="AH95" s="449" t="s">
        <v>256</v>
      </c>
      <c r="AI95" s="449" t="s">
        <v>447</v>
      </c>
      <c r="AJ95" s="451" t="s">
        <v>723</v>
      </c>
    </row>
    <row r="96" spans="1:36" ht="19.5" customHeight="1" x14ac:dyDescent="0.3">
      <c r="A96" s="14"/>
      <c r="B96" s="434"/>
      <c r="C96" s="434"/>
      <c r="D96" s="434"/>
      <c r="E96" s="436"/>
      <c r="F96" s="436"/>
      <c r="G96" s="436"/>
      <c r="H96" s="434"/>
      <c r="I96" s="434"/>
      <c r="J96" s="181" t="s">
        <v>596</v>
      </c>
      <c r="K96" s="182" t="s">
        <v>613</v>
      </c>
      <c r="L96" s="180" t="s">
        <v>598</v>
      </c>
      <c r="M96" s="182">
        <v>1</v>
      </c>
      <c r="N96" s="434"/>
      <c r="O96" s="434"/>
      <c r="P96" s="434"/>
      <c r="Q96" s="434"/>
      <c r="R96" s="434"/>
      <c r="S96" s="434"/>
      <c r="T96" s="434"/>
      <c r="U96" s="439"/>
      <c r="V96" s="439"/>
      <c r="W96" s="439"/>
      <c r="X96" s="439"/>
      <c r="Y96" s="449"/>
      <c r="Z96" s="449"/>
      <c r="AA96" s="449"/>
      <c r="AB96" s="449"/>
      <c r="AC96" s="449"/>
      <c r="AD96" s="449"/>
      <c r="AE96" s="449"/>
      <c r="AF96" s="449"/>
      <c r="AG96" s="449"/>
      <c r="AH96" s="449"/>
      <c r="AI96" s="449"/>
      <c r="AJ96" s="451"/>
    </row>
    <row r="97" spans="1:36" ht="51.75" customHeight="1" x14ac:dyDescent="0.3">
      <c r="A97" s="14"/>
      <c r="B97" s="434"/>
      <c r="C97" s="434"/>
      <c r="D97" s="434"/>
      <c r="E97" s="436"/>
      <c r="F97" s="436"/>
      <c r="G97" s="436"/>
      <c r="H97" s="434"/>
      <c r="I97" s="434"/>
      <c r="J97" s="181" t="s">
        <v>641</v>
      </c>
      <c r="K97" s="184" t="s">
        <v>642</v>
      </c>
      <c r="L97" s="180" t="s">
        <v>595</v>
      </c>
      <c r="M97" s="182">
        <v>3900</v>
      </c>
      <c r="N97" s="434"/>
      <c r="O97" s="434"/>
      <c r="P97" s="434"/>
      <c r="Q97" s="434"/>
      <c r="R97" s="434"/>
      <c r="S97" s="434"/>
      <c r="T97" s="434"/>
      <c r="U97" s="439"/>
      <c r="V97" s="439"/>
      <c r="W97" s="439"/>
      <c r="X97" s="439"/>
      <c r="Y97" s="449"/>
      <c r="Z97" s="449"/>
      <c r="AA97" s="449"/>
      <c r="AB97" s="449"/>
      <c r="AC97" s="449"/>
      <c r="AD97" s="449"/>
      <c r="AE97" s="449"/>
      <c r="AF97" s="449"/>
      <c r="AG97" s="449"/>
      <c r="AH97" s="449"/>
      <c r="AI97" s="449"/>
      <c r="AJ97" s="451"/>
    </row>
    <row r="98" spans="1:36" ht="39.75" customHeight="1" x14ac:dyDescent="0.3">
      <c r="A98" s="14"/>
      <c r="B98" s="434"/>
      <c r="C98" s="434"/>
      <c r="D98" s="434"/>
      <c r="E98" s="436"/>
      <c r="F98" s="436" t="s">
        <v>679</v>
      </c>
      <c r="G98" s="436" t="s">
        <v>653</v>
      </c>
      <c r="H98" s="434" t="s">
        <v>84</v>
      </c>
      <c r="I98" s="434" t="s">
        <v>589</v>
      </c>
      <c r="J98" s="181" t="s">
        <v>590</v>
      </c>
      <c r="K98" s="184" t="s">
        <v>659</v>
      </c>
      <c r="L98" s="180" t="s">
        <v>400</v>
      </c>
      <c r="M98" s="173">
        <v>5.6</v>
      </c>
      <c r="N98" s="434" t="s">
        <v>147</v>
      </c>
      <c r="O98" s="434" t="s">
        <v>89</v>
      </c>
      <c r="P98" s="434" t="s">
        <v>592</v>
      </c>
      <c r="Q98" s="434" t="s">
        <v>91</v>
      </c>
      <c r="R98" s="434" t="s">
        <v>92</v>
      </c>
      <c r="S98" s="434" t="s">
        <v>166</v>
      </c>
      <c r="T98" s="434"/>
      <c r="U98" s="439">
        <v>1700000</v>
      </c>
      <c r="V98" s="439">
        <v>1700000</v>
      </c>
      <c r="W98" s="439">
        <v>0</v>
      </c>
      <c r="X98" s="439">
        <v>0</v>
      </c>
      <c r="Y98" s="449">
        <v>0</v>
      </c>
      <c r="Z98" s="449">
        <v>0</v>
      </c>
      <c r="AA98" s="449">
        <v>0</v>
      </c>
      <c r="AB98" s="449">
        <v>300000</v>
      </c>
      <c r="AC98" s="449" t="s">
        <v>95</v>
      </c>
      <c r="AD98" s="449" t="s">
        <v>589</v>
      </c>
      <c r="AE98" s="449">
        <v>1700000</v>
      </c>
      <c r="AF98" s="449" t="s">
        <v>589</v>
      </c>
      <c r="AG98" s="449" t="s">
        <v>589</v>
      </c>
      <c r="AH98" s="449"/>
      <c r="AI98" s="449"/>
      <c r="AJ98" s="451"/>
    </row>
    <row r="99" spans="1:36" ht="21" customHeight="1" x14ac:dyDescent="0.3">
      <c r="A99" s="14"/>
      <c r="B99" s="434"/>
      <c r="C99" s="434"/>
      <c r="D99" s="434"/>
      <c r="E99" s="436"/>
      <c r="F99" s="436"/>
      <c r="G99" s="436"/>
      <c r="H99" s="434"/>
      <c r="I99" s="434"/>
      <c r="J99" s="181" t="s">
        <v>596</v>
      </c>
      <c r="K99" s="182" t="s">
        <v>613</v>
      </c>
      <c r="L99" s="180" t="s">
        <v>598</v>
      </c>
      <c r="M99" s="182">
        <v>1</v>
      </c>
      <c r="N99" s="434"/>
      <c r="O99" s="434"/>
      <c r="P99" s="434"/>
      <c r="Q99" s="434"/>
      <c r="R99" s="434"/>
      <c r="S99" s="434"/>
      <c r="T99" s="434"/>
      <c r="U99" s="439"/>
      <c r="V99" s="439"/>
      <c r="W99" s="439"/>
      <c r="X99" s="439"/>
      <c r="Y99" s="449"/>
      <c r="Z99" s="449"/>
      <c r="AA99" s="449"/>
      <c r="AB99" s="449"/>
      <c r="AC99" s="449"/>
      <c r="AD99" s="449"/>
      <c r="AE99" s="449"/>
      <c r="AF99" s="449"/>
      <c r="AG99" s="449"/>
      <c r="AH99" s="449"/>
      <c r="AI99" s="449"/>
      <c r="AJ99" s="451"/>
    </row>
    <row r="100" spans="1:36" ht="30.75" customHeight="1" x14ac:dyDescent="0.3">
      <c r="A100" s="14"/>
      <c r="B100" s="434"/>
      <c r="C100" s="434"/>
      <c r="D100" s="434"/>
      <c r="E100" s="436"/>
      <c r="F100" s="436"/>
      <c r="G100" s="436"/>
      <c r="H100" s="434"/>
      <c r="I100" s="434"/>
      <c r="J100" s="181" t="s">
        <v>660</v>
      </c>
      <c r="K100" s="184" t="s">
        <v>661</v>
      </c>
      <c r="L100" s="180" t="s">
        <v>595</v>
      </c>
      <c r="M100" s="182">
        <v>56000</v>
      </c>
      <c r="N100" s="434"/>
      <c r="O100" s="434"/>
      <c r="P100" s="434"/>
      <c r="Q100" s="434"/>
      <c r="R100" s="434"/>
      <c r="S100" s="434"/>
      <c r="T100" s="434"/>
      <c r="U100" s="439"/>
      <c r="V100" s="439"/>
      <c r="W100" s="439"/>
      <c r="X100" s="439"/>
      <c r="Y100" s="449"/>
      <c r="Z100" s="449"/>
      <c r="AA100" s="449"/>
      <c r="AB100" s="449"/>
      <c r="AC100" s="449"/>
      <c r="AD100" s="449"/>
      <c r="AE100" s="449"/>
      <c r="AF100" s="449"/>
      <c r="AG100" s="449"/>
      <c r="AH100" s="449"/>
      <c r="AI100" s="449"/>
      <c r="AJ100" s="451"/>
    </row>
    <row r="101" spans="1:36" ht="39.75" customHeight="1" x14ac:dyDescent="0.3">
      <c r="A101" s="14"/>
      <c r="B101" s="446" t="s">
        <v>724</v>
      </c>
      <c r="C101" s="436" t="s">
        <v>703</v>
      </c>
      <c r="D101" s="436" t="s">
        <v>585</v>
      </c>
      <c r="E101" s="436" t="s">
        <v>620</v>
      </c>
      <c r="F101" s="436" t="s">
        <v>621</v>
      </c>
      <c r="G101" s="436" t="s">
        <v>588</v>
      </c>
      <c r="H101" s="434" t="s">
        <v>84</v>
      </c>
      <c r="I101" s="434" t="s">
        <v>589</v>
      </c>
      <c r="J101" s="208"/>
      <c r="K101" s="209"/>
      <c r="L101" s="204"/>
      <c r="M101" s="209"/>
      <c r="N101" s="434" t="s">
        <v>147</v>
      </c>
      <c r="O101" s="434" t="s">
        <v>122</v>
      </c>
      <c r="P101" s="434" t="s">
        <v>592</v>
      </c>
      <c r="Q101" s="434" t="s">
        <v>91</v>
      </c>
      <c r="R101" s="434" t="s">
        <v>92</v>
      </c>
      <c r="S101" s="434" t="s">
        <v>166</v>
      </c>
      <c r="T101" s="439"/>
      <c r="U101" s="439"/>
      <c r="V101" s="439"/>
      <c r="W101" s="439"/>
      <c r="X101" s="439"/>
      <c r="Y101" s="449"/>
      <c r="Z101" s="449"/>
      <c r="AA101" s="449"/>
      <c r="AB101" s="449"/>
      <c r="AC101" s="443" t="s">
        <v>95</v>
      </c>
      <c r="AD101" s="443" t="s">
        <v>589</v>
      </c>
      <c r="AE101" s="449">
        <v>1000000</v>
      </c>
      <c r="AF101" s="443" t="s">
        <v>589</v>
      </c>
      <c r="AG101" s="443" t="s">
        <v>589</v>
      </c>
      <c r="AH101" s="452">
        <v>45870</v>
      </c>
      <c r="AI101" s="452">
        <v>45931</v>
      </c>
      <c r="AJ101" s="453">
        <v>45726</v>
      </c>
    </row>
    <row r="102" spans="1:36" ht="39.75" customHeight="1" x14ac:dyDescent="0.3">
      <c r="A102" s="14"/>
      <c r="B102" s="446"/>
      <c r="C102" s="436"/>
      <c r="D102" s="436"/>
      <c r="E102" s="436"/>
      <c r="F102" s="436"/>
      <c r="G102" s="436"/>
      <c r="H102" s="434"/>
      <c r="I102" s="434"/>
      <c r="J102" s="208"/>
      <c r="K102" s="209"/>
      <c r="L102" s="204"/>
      <c r="M102" s="209"/>
      <c r="N102" s="434"/>
      <c r="O102" s="434"/>
      <c r="P102" s="434"/>
      <c r="Q102" s="434"/>
      <c r="R102" s="434"/>
      <c r="S102" s="434"/>
      <c r="T102" s="439"/>
      <c r="U102" s="439"/>
      <c r="V102" s="439"/>
      <c r="W102" s="439"/>
      <c r="X102" s="439"/>
      <c r="Y102" s="449"/>
      <c r="Z102" s="449"/>
      <c r="AA102" s="449"/>
      <c r="AB102" s="449"/>
      <c r="AC102" s="443"/>
      <c r="AD102" s="443"/>
      <c r="AE102" s="449"/>
      <c r="AF102" s="443"/>
      <c r="AG102" s="443"/>
      <c r="AH102" s="452"/>
      <c r="AI102" s="452"/>
      <c r="AJ102" s="454"/>
    </row>
    <row r="103" spans="1:36" ht="24.75" customHeight="1" x14ac:dyDescent="0.3">
      <c r="A103" s="14"/>
      <c r="B103" s="446"/>
      <c r="C103" s="436"/>
      <c r="D103" s="436"/>
      <c r="E103" s="436"/>
      <c r="F103" s="436"/>
      <c r="G103" s="436"/>
      <c r="H103" s="434"/>
      <c r="I103" s="434"/>
      <c r="J103" s="208"/>
      <c r="K103" s="206"/>
      <c r="L103" s="204"/>
      <c r="M103" s="206"/>
      <c r="N103" s="434"/>
      <c r="O103" s="434"/>
      <c r="P103" s="434"/>
      <c r="Q103" s="434"/>
      <c r="R103" s="434"/>
      <c r="S103" s="434"/>
      <c r="T103" s="439"/>
      <c r="U103" s="439"/>
      <c r="V103" s="439"/>
      <c r="W103" s="439"/>
      <c r="X103" s="439"/>
      <c r="Y103" s="449"/>
      <c r="Z103" s="449"/>
      <c r="AA103" s="449"/>
      <c r="AB103" s="449"/>
      <c r="AC103" s="443"/>
      <c r="AD103" s="443"/>
      <c r="AE103" s="449"/>
      <c r="AF103" s="443"/>
      <c r="AG103" s="443"/>
      <c r="AH103" s="452"/>
      <c r="AI103" s="452"/>
      <c r="AJ103" s="454"/>
    </row>
    <row r="104" spans="1:36" ht="24.75" customHeight="1" x14ac:dyDescent="0.3">
      <c r="A104" s="14"/>
      <c r="B104" s="446"/>
      <c r="C104" s="436"/>
      <c r="D104" s="436"/>
      <c r="E104" s="436"/>
      <c r="F104" s="436"/>
      <c r="G104" s="436"/>
      <c r="H104" s="434"/>
      <c r="I104" s="434"/>
      <c r="J104" s="208"/>
      <c r="K104" s="206"/>
      <c r="L104" s="204"/>
      <c r="M104" s="210"/>
      <c r="N104" s="434"/>
      <c r="O104" s="434"/>
      <c r="P104" s="434"/>
      <c r="Q104" s="434"/>
      <c r="R104" s="434"/>
      <c r="S104" s="434"/>
      <c r="T104" s="439"/>
      <c r="U104" s="439"/>
      <c r="V104" s="439"/>
      <c r="W104" s="439"/>
      <c r="X104" s="439"/>
      <c r="Y104" s="449"/>
      <c r="Z104" s="449"/>
      <c r="AA104" s="449"/>
      <c r="AB104" s="449"/>
      <c r="AC104" s="443"/>
      <c r="AD104" s="443"/>
      <c r="AE104" s="449"/>
      <c r="AF104" s="443"/>
      <c r="AG104" s="443"/>
      <c r="AH104" s="452"/>
      <c r="AI104" s="452"/>
      <c r="AJ104" s="454"/>
    </row>
    <row r="105" spans="1:36" ht="57" customHeight="1" x14ac:dyDescent="0.3">
      <c r="A105" s="14"/>
      <c r="B105" s="446"/>
      <c r="C105" s="436"/>
      <c r="D105" s="436"/>
      <c r="E105" s="436"/>
      <c r="F105" s="436"/>
      <c r="G105" s="436"/>
      <c r="H105" s="434"/>
      <c r="I105" s="434"/>
      <c r="J105" s="208"/>
      <c r="K105" s="207"/>
      <c r="L105" s="204"/>
      <c r="M105" s="207"/>
      <c r="N105" s="434"/>
      <c r="O105" s="434"/>
      <c r="P105" s="434"/>
      <c r="Q105" s="434"/>
      <c r="R105" s="434"/>
      <c r="S105" s="434"/>
      <c r="T105" s="439"/>
      <c r="U105" s="439"/>
      <c r="V105" s="439"/>
      <c r="W105" s="439"/>
      <c r="X105" s="439"/>
      <c r="Y105" s="449"/>
      <c r="Z105" s="449"/>
      <c r="AA105" s="449"/>
      <c r="AB105" s="449"/>
      <c r="AC105" s="443"/>
      <c r="AD105" s="443"/>
      <c r="AE105" s="449"/>
      <c r="AF105" s="443"/>
      <c r="AG105" s="443"/>
      <c r="AH105" s="452"/>
      <c r="AI105" s="452"/>
      <c r="AJ105" s="454"/>
    </row>
    <row r="106" spans="1:36" ht="39.75" customHeight="1" x14ac:dyDescent="0.3">
      <c r="A106" s="14"/>
      <c r="B106" s="436" t="s">
        <v>704</v>
      </c>
      <c r="C106" s="436" t="s">
        <v>705</v>
      </c>
      <c r="D106" s="436" t="s">
        <v>631</v>
      </c>
      <c r="E106" s="436" t="s">
        <v>632</v>
      </c>
      <c r="F106" s="436" t="s">
        <v>675</v>
      </c>
      <c r="G106" s="436" t="s">
        <v>706</v>
      </c>
      <c r="H106" s="436" t="s">
        <v>84</v>
      </c>
      <c r="I106" s="436" t="s">
        <v>589</v>
      </c>
      <c r="J106" s="181" t="s">
        <v>634</v>
      </c>
      <c r="K106" s="184" t="s">
        <v>635</v>
      </c>
      <c r="L106" s="180" t="s">
        <v>636</v>
      </c>
      <c r="M106" s="182">
        <v>11250</v>
      </c>
      <c r="N106" s="436" t="s">
        <v>147</v>
      </c>
      <c r="O106" s="436" t="s">
        <v>310</v>
      </c>
      <c r="P106" s="436" t="s">
        <v>592</v>
      </c>
      <c r="Q106" s="436" t="s">
        <v>91</v>
      </c>
      <c r="R106" s="436" t="s">
        <v>92</v>
      </c>
      <c r="S106" s="436" t="s">
        <v>166</v>
      </c>
      <c r="T106" s="439">
        <f>U106</f>
        <v>7431634.7800000003</v>
      </c>
      <c r="U106" s="439">
        <f>V106</f>
        <v>7431634.7800000003</v>
      </c>
      <c r="V106" s="439">
        <v>7431634.7800000003</v>
      </c>
      <c r="W106" s="439">
        <v>0</v>
      </c>
      <c r="X106" s="439">
        <v>0</v>
      </c>
      <c r="Y106" s="449">
        <v>0</v>
      </c>
      <c r="Z106" s="449">
        <v>1560643.3</v>
      </c>
      <c r="AA106" s="449">
        <v>0</v>
      </c>
      <c r="AB106" s="449">
        <v>1586872.61</v>
      </c>
      <c r="AC106" s="443" t="s">
        <v>95</v>
      </c>
      <c r="AD106" s="443" t="s">
        <v>589</v>
      </c>
      <c r="AE106" s="449">
        <v>7431634.7800000003</v>
      </c>
      <c r="AF106" s="443" t="s">
        <v>589</v>
      </c>
      <c r="AG106" s="443" t="s">
        <v>589</v>
      </c>
      <c r="AH106" s="452">
        <v>45901</v>
      </c>
      <c r="AI106" s="452">
        <v>45991</v>
      </c>
      <c r="AJ106" s="457"/>
    </row>
    <row r="107" spans="1:36" ht="24" customHeight="1" x14ac:dyDescent="0.3">
      <c r="A107" s="14"/>
      <c r="B107" s="436"/>
      <c r="C107" s="436"/>
      <c r="D107" s="436"/>
      <c r="E107" s="436"/>
      <c r="F107" s="436"/>
      <c r="G107" s="436"/>
      <c r="H107" s="436"/>
      <c r="I107" s="436"/>
      <c r="J107" s="181" t="s">
        <v>596</v>
      </c>
      <c r="K107" s="182" t="s">
        <v>613</v>
      </c>
      <c r="L107" s="180" t="s">
        <v>598</v>
      </c>
      <c r="M107" s="182">
        <v>1</v>
      </c>
      <c r="N107" s="436"/>
      <c r="O107" s="436"/>
      <c r="P107" s="436"/>
      <c r="Q107" s="436"/>
      <c r="R107" s="436"/>
      <c r="S107" s="436"/>
      <c r="T107" s="439"/>
      <c r="U107" s="439"/>
      <c r="V107" s="439"/>
      <c r="W107" s="439"/>
      <c r="X107" s="439"/>
      <c r="Y107" s="449"/>
      <c r="Z107" s="449"/>
      <c r="AA107" s="449"/>
      <c r="AB107" s="449"/>
      <c r="AC107" s="443"/>
      <c r="AD107" s="443"/>
      <c r="AE107" s="449"/>
      <c r="AF107" s="443"/>
      <c r="AG107" s="443"/>
      <c r="AH107" s="452"/>
      <c r="AI107" s="452"/>
      <c r="AJ107" s="457"/>
    </row>
    <row r="108" spans="1:36" ht="56.25" customHeight="1" x14ac:dyDescent="0.3">
      <c r="A108" s="14"/>
      <c r="B108" s="436"/>
      <c r="C108" s="436"/>
      <c r="D108" s="436"/>
      <c r="E108" s="436"/>
      <c r="F108" s="436"/>
      <c r="G108" s="436"/>
      <c r="H108" s="436"/>
      <c r="I108" s="436"/>
      <c r="J108" s="181" t="s">
        <v>641</v>
      </c>
      <c r="K108" s="184" t="s">
        <v>642</v>
      </c>
      <c r="L108" s="180" t="s">
        <v>595</v>
      </c>
      <c r="M108" s="207">
        <v>5000</v>
      </c>
      <c r="N108" s="436"/>
      <c r="O108" s="436"/>
      <c r="P108" s="436"/>
      <c r="Q108" s="436"/>
      <c r="R108" s="436"/>
      <c r="S108" s="436"/>
      <c r="T108" s="439"/>
      <c r="U108" s="439"/>
      <c r="V108" s="439"/>
      <c r="W108" s="439"/>
      <c r="X108" s="439"/>
      <c r="Y108" s="449"/>
      <c r="Z108" s="449"/>
      <c r="AA108" s="449"/>
      <c r="AB108" s="449"/>
      <c r="AC108" s="443"/>
      <c r="AD108" s="443"/>
      <c r="AE108" s="449"/>
      <c r="AF108" s="443"/>
      <c r="AG108" s="443"/>
      <c r="AH108" s="452"/>
      <c r="AI108" s="452"/>
      <c r="AJ108" s="457"/>
    </row>
    <row r="109" spans="1:36" ht="40.950000000000003" customHeight="1" x14ac:dyDescent="0.3">
      <c r="A109" s="187"/>
      <c r="B109" s="436" t="s">
        <v>707</v>
      </c>
      <c r="C109" s="436" t="s">
        <v>708</v>
      </c>
      <c r="D109" s="455" t="s">
        <v>631</v>
      </c>
      <c r="E109" s="455" t="s">
        <v>632</v>
      </c>
      <c r="F109" s="455" t="s">
        <v>672</v>
      </c>
      <c r="G109" s="455" t="s">
        <v>653</v>
      </c>
      <c r="H109" s="455" t="s">
        <v>84</v>
      </c>
      <c r="I109" s="455" t="s">
        <v>589</v>
      </c>
      <c r="J109" s="188" t="s">
        <v>590</v>
      </c>
      <c r="K109" s="189" t="s">
        <v>659</v>
      </c>
      <c r="L109" s="178" t="s">
        <v>400</v>
      </c>
      <c r="M109" s="190">
        <v>28.75</v>
      </c>
      <c r="N109" s="455" t="s">
        <v>147</v>
      </c>
      <c r="O109" s="455" t="s">
        <v>310</v>
      </c>
      <c r="P109" s="455" t="s">
        <v>592</v>
      </c>
      <c r="Q109" s="455" t="s">
        <v>91</v>
      </c>
      <c r="R109" s="455" t="s">
        <v>92</v>
      </c>
      <c r="S109" s="456" t="s">
        <v>166</v>
      </c>
      <c r="T109" s="461">
        <f>U109</f>
        <v>2000900</v>
      </c>
      <c r="U109" s="463">
        <v>2000900</v>
      </c>
      <c r="V109" s="463">
        <v>2000900</v>
      </c>
      <c r="W109" s="463">
        <v>0</v>
      </c>
      <c r="X109" s="463">
        <v>0</v>
      </c>
      <c r="Y109" s="458">
        <v>0</v>
      </c>
      <c r="Z109" s="458">
        <v>0</v>
      </c>
      <c r="AA109" s="458">
        <v>0</v>
      </c>
      <c r="AB109" s="458">
        <v>353100</v>
      </c>
      <c r="AC109" s="458" t="s">
        <v>95</v>
      </c>
      <c r="AD109" s="458" t="s">
        <v>589</v>
      </c>
      <c r="AE109" s="458">
        <v>2000900</v>
      </c>
      <c r="AF109" s="458" t="s">
        <v>589</v>
      </c>
      <c r="AG109" s="458" t="s">
        <v>589</v>
      </c>
      <c r="AH109" s="459">
        <v>45717</v>
      </c>
      <c r="AI109" s="459">
        <v>45778</v>
      </c>
      <c r="AJ109" s="460">
        <v>45730</v>
      </c>
    </row>
    <row r="110" spans="1:36" ht="32.4" customHeight="1" x14ac:dyDescent="0.3">
      <c r="A110" s="187"/>
      <c r="B110" s="436"/>
      <c r="C110" s="436"/>
      <c r="D110" s="455"/>
      <c r="E110" s="455"/>
      <c r="F110" s="455"/>
      <c r="G110" s="455"/>
      <c r="H110" s="455"/>
      <c r="I110" s="455"/>
      <c r="J110" s="188" t="s">
        <v>596</v>
      </c>
      <c r="K110" s="191" t="s">
        <v>613</v>
      </c>
      <c r="L110" s="178" t="s">
        <v>598</v>
      </c>
      <c r="M110" s="191">
        <v>1</v>
      </c>
      <c r="N110" s="455"/>
      <c r="O110" s="455"/>
      <c r="P110" s="455"/>
      <c r="Q110" s="455"/>
      <c r="R110" s="455"/>
      <c r="S110" s="456"/>
      <c r="T110" s="462"/>
      <c r="U110" s="463"/>
      <c r="V110" s="463"/>
      <c r="W110" s="463"/>
      <c r="X110" s="463"/>
      <c r="Y110" s="458"/>
      <c r="Z110" s="458"/>
      <c r="AA110" s="458"/>
      <c r="AB110" s="458"/>
      <c r="AC110" s="458"/>
      <c r="AD110" s="458"/>
      <c r="AE110" s="458"/>
      <c r="AF110" s="458"/>
      <c r="AG110" s="458"/>
      <c r="AH110" s="459"/>
      <c r="AI110" s="459"/>
      <c r="AJ110" s="455"/>
    </row>
    <row r="111" spans="1:36" ht="43.2" customHeight="1" x14ac:dyDescent="0.3">
      <c r="A111" s="187"/>
      <c r="B111" s="436"/>
      <c r="C111" s="436"/>
      <c r="D111" s="455"/>
      <c r="E111" s="455"/>
      <c r="F111" s="455"/>
      <c r="G111" s="455"/>
      <c r="H111" s="455"/>
      <c r="I111" s="455"/>
      <c r="J111" s="188" t="s">
        <v>660</v>
      </c>
      <c r="K111" s="189" t="s">
        <v>661</v>
      </c>
      <c r="L111" s="178" t="s">
        <v>595</v>
      </c>
      <c r="M111" s="191">
        <v>287534</v>
      </c>
      <c r="N111" s="455"/>
      <c r="O111" s="455"/>
      <c r="P111" s="455"/>
      <c r="Q111" s="455"/>
      <c r="R111" s="455"/>
      <c r="S111" s="456"/>
      <c r="T111" s="462"/>
      <c r="U111" s="463"/>
      <c r="V111" s="463"/>
      <c r="W111" s="463"/>
      <c r="X111" s="463"/>
      <c r="Y111" s="458"/>
      <c r="Z111" s="458"/>
      <c r="AA111" s="458"/>
      <c r="AB111" s="458"/>
      <c r="AC111" s="458"/>
      <c r="AD111" s="458"/>
      <c r="AE111" s="458"/>
      <c r="AF111" s="458"/>
      <c r="AG111" s="458"/>
      <c r="AH111" s="459"/>
      <c r="AI111" s="459"/>
      <c r="AJ111" s="455"/>
    </row>
    <row r="112" spans="1:36" ht="39.75" customHeight="1" x14ac:dyDescent="0.3">
      <c r="A112" s="14"/>
      <c r="B112" s="436" t="s">
        <v>715</v>
      </c>
      <c r="C112" s="436" t="s">
        <v>716</v>
      </c>
      <c r="D112" s="436" t="s">
        <v>585</v>
      </c>
      <c r="E112" s="436" t="s">
        <v>620</v>
      </c>
      <c r="F112" s="436" t="s">
        <v>626</v>
      </c>
      <c r="G112" s="436" t="s">
        <v>588</v>
      </c>
      <c r="H112" s="434" t="s">
        <v>84</v>
      </c>
      <c r="I112" s="434" t="s">
        <v>589</v>
      </c>
      <c r="J112" s="181" t="s">
        <v>590</v>
      </c>
      <c r="K112" s="173" t="s">
        <v>591</v>
      </c>
      <c r="L112" s="180" t="s">
        <v>610</v>
      </c>
      <c r="M112" s="173">
        <v>1.43</v>
      </c>
      <c r="N112" s="434" t="s">
        <v>147</v>
      </c>
      <c r="O112" s="434" t="s">
        <v>89</v>
      </c>
      <c r="P112" s="434" t="s">
        <v>592</v>
      </c>
      <c r="Q112" s="434" t="s">
        <v>91</v>
      </c>
      <c r="R112" s="434" t="s">
        <v>92</v>
      </c>
      <c r="S112" s="434" t="s">
        <v>166</v>
      </c>
      <c r="T112" s="461">
        <f>U112</f>
        <v>3245000.01</v>
      </c>
      <c r="U112" s="439">
        <v>3245000.01</v>
      </c>
      <c r="V112" s="439">
        <v>3245000.01</v>
      </c>
      <c r="W112" s="439">
        <v>0</v>
      </c>
      <c r="X112" s="439">
        <v>0</v>
      </c>
      <c r="Y112" s="439">
        <v>0</v>
      </c>
      <c r="Z112" s="439">
        <v>0</v>
      </c>
      <c r="AA112" s="439">
        <v>0</v>
      </c>
      <c r="AB112" s="439">
        <v>572647.06999999995</v>
      </c>
      <c r="AC112" s="434" t="s">
        <v>95</v>
      </c>
      <c r="AD112" s="434" t="s">
        <v>589</v>
      </c>
      <c r="AE112" s="439">
        <v>3245000.01</v>
      </c>
      <c r="AF112" s="434" t="s">
        <v>589</v>
      </c>
      <c r="AG112" s="434" t="s">
        <v>589</v>
      </c>
      <c r="AH112" s="464">
        <v>45748</v>
      </c>
      <c r="AI112" s="464">
        <v>45809</v>
      </c>
      <c r="AJ112" s="460">
        <v>45726</v>
      </c>
    </row>
    <row r="113" spans="1:36" ht="39.75" customHeight="1" x14ac:dyDescent="0.3">
      <c r="A113" s="14"/>
      <c r="B113" s="436"/>
      <c r="C113" s="436"/>
      <c r="D113" s="436"/>
      <c r="E113" s="436"/>
      <c r="F113" s="436"/>
      <c r="G113" s="436"/>
      <c r="H113" s="434"/>
      <c r="I113" s="434"/>
      <c r="J113" s="181" t="s">
        <v>593</v>
      </c>
      <c r="K113" s="184" t="s">
        <v>594</v>
      </c>
      <c r="L113" s="180" t="s">
        <v>611</v>
      </c>
      <c r="M113" s="184">
        <v>14338</v>
      </c>
      <c r="N113" s="434"/>
      <c r="O113" s="434"/>
      <c r="P113" s="434"/>
      <c r="Q113" s="434"/>
      <c r="R113" s="434"/>
      <c r="S113" s="434"/>
      <c r="T113" s="462"/>
      <c r="U113" s="439"/>
      <c r="V113" s="439"/>
      <c r="W113" s="439"/>
      <c r="X113" s="439"/>
      <c r="Y113" s="439"/>
      <c r="Z113" s="439"/>
      <c r="AA113" s="439"/>
      <c r="AB113" s="439"/>
      <c r="AC113" s="434"/>
      <c r="AD113" s="434"/>
      <c r="AE113" s="439"/>
      <c r="AF113" s="434"/>
      <c r="AG113" s="434"/>
      <c r="AH113" s="464"/>
      <c r="AI113" s="464"/>
      <c r="AJ113" s="455"/>
    </row>
    <row r="114" spans="1:36" ht="39.75" customHeight="1" x14ac:dyDescent="0.3">
      <c r="A114" s="14"/>
      <c r="B114" s="436"/>
      <c r="C114" s="436"/>
      <c r="D114" s="436"/>
      <c r="E114" s="436"/>
      <c r="F114" s="436"/>
      <c r="G114" s="436"/>
      <c r="H114" s="434"/>
      <c r="I114" s="434"/>
      <c r="J114" s="181" t="s">
        <v>596</v>
      </c>
      <c r="K114" s="182" t="s">
        <v>597</v>
      </c>
      <c r="L114" s="180" t="s">
        <v>598</v>
      </c>
      <c r="M114" s="182">
        <v>1</v>
      </c>
      <c r="N114" s="434"/>
      <c r="O114" s="434"/>
      <c r="P114" s="434"/>
      <c r="Q114" s="434"/>
      <c r="R114" s="434"/>
      <c r="S114" s="434"/>
      <c r="T114" s="462"/>
      <c r="U114" s="439"/>
      <c r="V114" s="439"/>
      <c r="W114" s="439"/>
      <c r="X114" s="439"/>
      <c r="Y114" s="439"/>
      <c r="Z114" s="439"/>
      <c r="AA114" s="439"/>
      <c r="AB114" s="439"/>
      <c r="AC114" s="434"/>
      <c r="AD114" s="434"/>
      <c r="AE114" s="439"/>
      <c r="AF114" s="434"/>
      <c r="AG114" s="434"/>
      <c r="AH114" s="464"/>
      <c r="AI114" s="464"/>
      <c r="AJ114" s="455"/>
    </row>
    <row r="115" spans="1:36" ht="32.25" customHeight="1" x14ac:dyDescent="0.3">
      <c r="A115" s="14"/>
      <c r="B115" s="443" t="s">
        <v>725</v>
      </c>
      <c r="C115" s="443" t="s">
        <v>726</v>
      </c>
      <c r="D115" s="443" t="s">
        <v>631</v>
      </c>
      <c r="E115" s="443" t="s">
        <v>632</v>
      </c>
      <c r="F115" s="436" t="s">
        <v>639</v>
      </c>
      <c r="G115" s="436" t="s">
        <v>588</v>
      </c>
      <c r="H115" s="434" t="s">
        <v>84</v>
      </c>
      <c r="I115" s="434" t="s">
        <v>589</v>
      </c>
      <c r="J115" s="181" t="s">
        <v>634</v>
      </c>
      <c r="K115" s="184" t="s">
        <v>640</v>
      </c>
      <c r="L115" s="180" t="s">
        <v>636</v>
      </c>
      <c r="M115" s="184">
        <v>50000</v>
      </c>
      <c r="N115" s="434" t="s">
        <v>147</v>
      </c>
      <c r="O115" s="434" t="s">
        <v>89</v>
      </c>
      <c r="P115" s="434" t="s">
        <v>592</v>
      </c>
      <c r="Q115" s="434" t="s">
        <v>91</v>
      </c>
      <c r="R115" s="434" t="s">
        <v>92</v>
      </c>
      <c r="S115" s="434" t="s">
        <v>166</v>
      </c>
      <c r="T115" s="439">
        <f>+U115</f>
        <v>535000</v>
      </c>
      <c r="U115" s="439">
        <v>535000</v>
      </c>
      <c r="V115" s="439">
        <v>535000</v>
      </c>
      <c r="W115" s="439">
        <v>0</v>
      </c>
      <c r="X115" s="439">
        <v>0</v>
      </c>
      <c r="Y115" s="439">
        <v>0</v>
      </c>
      <c r="Z115" s="439">
        <v>0</v>
      </c>
      <c r="AA115" s="439">
        <v>0</v>
      </c>
      <c r="AB115" s="439">
        <v>94411.77</v>
      </c>
      <c r="AC115" s="434" t="s">
        <v>95</v>
      </c>
      <c r="AD115" s="434" t="s">
        <v>589</v>
      </c>
      <c r="AE115" s="439">
        <v>535000</v>
      </c>
      <c r="AF115" s="434" t="s">
        <v>589</v>
      </c>
      <c r="AG115" s="434" t="s">
        <v>589</v>
      </c>
      <c r="AH115" s="459">
        <v>45962</v>
      </c>
      <c r="AI115" s="459">
        <v>46023</v>
      </c>
      <c r="AJ115" s="434"/>
    </row>
    <row r="116" spans="1:36" ht="153.75" customHeight="1" x14ac:dyDescent="0.3">
      <c r="A116" s="14"/>
      <c r="B116" s="443"/>
      <c r="C116" s="443"/>
      <c r="D116" s="443"/>
      <c r="E116" s="443"/>
      <c r="F116" s="436"/>
      <c r="G116" s="436"/>
      <c r="H116" s="434"/>
      <c r="I116" s="434"/>
      <c r="J116" s="181" t="s">
        <v>596</v>
      </c>
      <c r="K116" s="180" t="s">
        <v>597</v>
      </c>
      <c r="L116" s="180" t="s">
        <v>598</v>
      </c>
      <c r="M116" s="180">
        <v>1</v>
      </c>
      <c r="N116" s="434"/>
      <c r="O116" s="434"/>
      <c r="P116" s="434"/>
      <c r="Q116" s="434"/>
      <c r="R116" s="434"/>
      <c r="S116" s="434"/>
      <c r="T116" s="434"/>
      <c r="U116" s="439"/>
      <c r="V116" s="439"/>
      <c r="W116" s="439"/>
      <c r="X116" s="439"/>
      <c r="Y116" s="439"/>
      <c r="Z116" s="439"/>
      <c r="AA116" s="439"/>
      <c r="AB116" s="439"/>
      <c r="AC116" s="434"/>
      <c r="AD116" s="434"/>
      <c r="AE116" s="439"/>
      <c r="AF116" s="434"/>
      <c r="AG116" s="434"/>
      <c r="AH116" s="459"/>
      <c r="AI116" s="459"/>
      <c r="AJ116" s="434"/>
    </row>
    <row r="117" spans="1:36" ht="39.75" customHeight="1" x14ac:dyDescent="0.3">
      <c r="A117" s="14"/>
      <c r="B117" s="443" t="s">
        <v>727</v>
      </c>
      <c r="C117" s="443" t="s">
        <v>705</v>
      </c>
      <c r="D117" s="446" t="s">
        <v>631</v>
      </c>
      <c r="E117" s="465" t="s">
        <v>632</v>
      </c>
      <c r="F117" s="436" t="s">
        <v>680</v>
      </c>
      <c r="G117" s="436" t="s">
        <v>653</v>
      </c>
      <c r="H117" s="434" t="s">
        <v>84</v>
      </c>
      <c r="I117" s="434" t="s">
        <v>589</v>
      </c>
      <c r="J117" s="181" t="s">
        <v>590</v>
      </c>
      <c r="K117" s="184" t="s">
        <v>659</v>
      </c>
      <c r="L117" s="180" t="s">
        <v>400</v>
      </c>
      <c r="M117" s="173">
        <v>4.04</v>
      </c>
      <c r="N117" s="434" t="s">
        <v>147</v>
      </c>
      <c r="O117" s="434" t="s">
        <v>89</v>
      </c>
      <c r="P117" s="434" t="s">
        <v>592</v>
      </c>
      <c r="Q117" s="434" t="s">
        <v>91</v>
      </c>
      <c r="R117" s="434" t="s">
        <v>92</v>
      </c>
      <c r="S117" s="434" t="s">
        <v>166</v>
      </c>
      <c r="T117" s="468">
        <f>+U117</f>
        <v>225375</v>
      </c>
      <c r="U117" s="439">
        <v>225375</v>
      </c>
      <c r="V117" s="439">
        <v>225375</v>
      </c>
      <c r="W117" s="439">
        <v>0</v>
      </c>
      <c r="X117" s="439">
        <v>0</v>
      </c>
      <c r="Y117" s="449">
        <v>0</v>
      </c>
      <c r="Z117" s="449">
        <v>0</v>
      </c>
      <c r="AA117" s="449">
        <v>0</v>
      </c>
      <c r="AB117" s="449">
        <v>39772.06</v>
      </c>
      <c r="AC117" s="449" t="s">
        <v>95</v>
      </c>
      <c r="AD117" s="449" t="s">
        <v>589</v>
      </c>
      <c r="AE117" s="449">
        <v>225375</v>
      </c>
      <c r="AF117" s="449" t="s">
        <v>589</v>
      </c>
      <c r="AG117" s="449" t="s">
        <v>589</v>
      </c>
      <c r="AH117" s="459">
        <v>45901</v>
      </c>
      <c r="AI117" s="459">
        <v>45962</v>
      </c>
      <c r="AJ117" s="434"/>
    </row>
    <row r="118" spans="1:36" ht="24" customHeight="1" x14ac:dyDescent="0.3">
      <c r="A118" s="14"/>
      <c r="B118" s="443"/>
      <c r="C118" s="443"/>
      <c r="D118" s="446"/>
      <c r="E118" s="466"/>
      <c r="F118" s="436"/>
      <c r="G118" s="436"/>
      <c r="H118" s="434"/>
      <c r="I118" s="434"/>
      <c r="J118" s="181" t="s">
        <v>596</v>
      </c>
      <c r="K118" s="182" t="s">
        <v>613</v>
      </c>
      <c r="L118" s="180" t="s">
        <v>598</v>
      </c>
      <c r="M118" s="182">
        <v>1</v>
      </c>
      <c r="N118" s="434"/>
      <c r="O118" s="434"/>
      <c r="P118" s="434"/>
      <c r="Q118" s="434"/>
      <c r="R118" s="434"/>
      <c r="S118" s="434"/>
      <c r="T118" s="469"/>
      <c r="U118" s="439"/>
      <c r="V118" s="439"/>
      <c r="W118" s="439"/>
      <c r="X118" s="439"/>
      <c r="Y118" s="449"/>
      <c r="Z118" s="449"/>
      <c r="AA118" s="449"/>
      <c r="AB118" s="449"/>
      <c r="AC118" s="449"/>
      <c r="AD118" s="449"/>
      <c r="AE118" s="449"/>
      <c r="AF118" s="449"/>
      <c r="AG118" s="449"/>
      <c r="AH118" s="459"/>
      <c r="AI118" s="459"/>
      <c r="AJ118" s="434"/>
    </row>
    <row r="119" spans="1:36" ht="72" customHeight="1" x14ac:dyDescent="0.3">
      <c r="A119" s="14"/>
      <c r="B119" s="443"/>
      <c r="C119" s="443"/>
      <c r="D119" s="446"/>
      <c r="E119" s="467"/>
      <c r="F119" s="436"/>
      <c r="G119" s="436"/>
      <c r="H119" s="434"/>
      <c r="I119" s="434"/>
      <c r="J119" s="181" t="s">
        <v>660</v>
      </c>
      <c r="K119" s="184" t="s">
        <v>661</v>
      </c>
      <c r="L119" s="180" t="s">
        <v>595</v>
      </c>
      <c r="M119" s="182">
        <v>40400</v>
      </c>
      <c r="N119" s="434"/>
      <c r="O119" s="434"/>
      <c r="P119" s="434"/>
      <c r="Q119" s="434"/>
      <c r="R119" s="434"/>
      <c r="S119" s="434"/>
      <c r="T119" s="469"/>
      <c r="U119" s="439"/>
      <c r="V119" s="439"/>
      <c r="W119" s="439"/>
      <c r="X119" s="439"/>
      <c r="Y119" s="449"/>
      <c r="Z119" s="449"/>
      <c r="AA119" s="449"/>
      <c r="AB119" s="449"/>
      <c r="AC119" s="449"/>
      <c r="AD119" s="449"/>
      <c r="AE119" s="449"/>
      <c r="AF119" s="449"/>
      <c r="AG119" s="449"/>
      <c r="AH119" s="459"/>
      <c r="AI119" s="459"/>
      <c r="AJ119" s="434"/>
    </row>
    <row r="120" spans="1:36" x14ac:dyDescent="0.3">
      <c r="M120" s="213"/>
    </row>
    <row r="121" spans="1:36" x14ac:dyDescent="0.3">
      <c r="B121" s="192" t="s">
        <v>23</v>
      </c>
      <c r="C121" s="145"/>
      <c r="D121" s="193"/>
      <c r="E121" s="193"/>
      <c r="F121" s="146"/>
      <c r="G121" s="146"/>
      <c r="H121" s="146"/>
      <c r="I121" s="146"/>
      <c r="J121" s="14"/>
      <c r="K121" s="177"/>
      <c r="M121" s="215"/>
    </row>
    <row r="122" spans="1:36" x14ac:dyDescent="0.3">
      <c r="B122" s="144" t="s">
        <v>73</v>
      </c>
      <c r="C122" s="145"/>
      <c r="D122" s="145"/>
      <c r="E122" s="146"/>
      <c r="F122" s="146"/>
      <c r="G122" s="146"/>
      <c r="H122" s="146"/>
      <c r="I122" s="146"/>
      <c r="J122" s="14"/>
      <c r="K122" s="177"/>
      <c r="T122" s="216"/>
      <c r="U122" s="213"/>
      <c r="V122" s="213"/>
      <c r="W122" s="213"/>
      <c r="X122" s="213"/>
      <c r="Y122" s="213"/>
      <c r="Z122" s="213"/>
      <c r="AA122" s="213"/>
      <c r="AB122" s="213"/>
    </row>
    <row r="123" spans="1:36" s="194" customFormat="1" x14ac:dyDescent="0.3">
      <c r="A123" s="176"/>
      <c r="B123" s="144" t="s">
        <v>74</v>
      </c>
      <c r="C123" s="145"/>
      <c r="D123" s="145"/>
      <c r="E123" s="146"/>
      <c r="F123" s="146"/>
      <c r="G123" s="146"/>
      <c r="H123" s="146"/>
      <c r="I123" s="146"/>
      <c r="J123" s="14"/>
      <c r="K123" s="177"/>
      <c r="N123" s="186"/>
      <c r="O123" s="176"/>
      <c r="P123" s="186"/>
      <c r="Q123" s="186"/>
      <c r="R123" s="186"/>
      <c r="S123" s="186"/>
      <c r="T123" s="214"/>
      <c r="U123" s="176"/>
      <c r="V123" s="176"/>
      <c r="W123" s="176"/>
      <c r="X123" s="176"/>
      <c r="Y123" s="176"/>
      <c r="Z123" s="176"/>
      <c r="AA123" s="176"/>
      <c r="AB123" s="176"/>
      <c r="AC123" s="176"/>
      <c r="AD123" s="176"/>
      <c r="AE123" s="176"/>
      <c r="AF123" s="176"/>
      <c r="AG123" s="176"/>
      <c r="AH123" s="176"/>
      <c r="AI123" s="176"/>
      <c r="AJ123" s="176"/>
    </row>
    <row r="124" spans="1:36" s="194" customFormat="1" x14ac:dyDescent="0.3">
      <c r="A124" s="176"/>
      <c r="B124" s="144" t="s">
        <v>681</v>
      </c>
      <c r="C124" s="145"/>
      <c r="D124" s="145"/>
      <c r="E124" s="146"/>
      <c r="F124" s="146"/>
      <c r="G124" s="146"/>
      <c r="H124" s="146"/>
      <c r="I124" s="146"/>
      <c r="J124" s="14"/>
      <c r="K124" s="177"/>
      <c r="N124" s="186"/>
      <c r="O124" s="176"/>
      <c r="P124" s="186"/>
      <c r="Q124" s="186"/>
      <c r="R124" s="186"/>
      <c r="S124" s="186"/>
      <c r="T124" s="214"/>
      <c r="U124" s="176"/>
      <c r="V124" s="176"/>
      <c r="W124" s="176"/>
      <c r="X124" s="176"/>
      <c r="Y124" s="176"/>
      <c r="Z124" s="176"/>
      <c r="AA124" s="176"/>
      <c r="AB124" s="176"/>
      <c r="AC124" s="176"/>
      <c r="AD124" s="176"/>
      <c r="AE124" s="176"/>
      <c r="AF124" s="176"/>
      <c r="AG124" s="176"/>
      <c r="AH124" s="176"/>
      <c r="AI124" s="176"/>
      <c r="AJ124" s="176"/>
    </row>
    <row r="125" spans="1:36" s="194" customFormat="1" x14ac:dyDescent="0.3">
      <c r="A125" s="176"/>
      <c r="B125" s="146"/>
      <c r="C125" s="145"/>
      <c r="D125" s="145"/>
      <c r="E125" s="146"/>
      <c r="F125" s="146"/>
      <c r="G125" s="146"/>
      <c r="H125" s="146"/>
      <c r="I125" s="146"/>
      <c r="J125" s="14"/>
      <c r="K125" s="177"/>
      <c r="N125" s="186"/>
      <c r="O125" s="176"/>
      <c r="P125" s="186"/>
      <c r="Q125" s="186"/>
      <c r="R125" s="186"/>
      <c r="S125" s="186"/>
      <c r="T125" s="214"/>
      <c r="U125" s="176"/>
      <c r="V125" s="176"/>
      <c r="W125" s="176"/>
      <c r="X125" s="176"/>
      <c r="Y125" s="176"/>
      <c r="Z125" s="176"/>
      <c r="AA125" s="176"/>
      <c r="AB125" s="176"/>
      <c r="AC125" s="176"/>
      <c r="AD125" s="176"/>
      <c r="AE125" s="176"/>
      <c r="AF125" s="176"/>
      <c r="AG125" s="176"/>
      <c r="AH125" s="176"/>
      <c r="AI125" s="176"/>
      <c r="AJ125" s="176"/>
    </row>
  </sheetData>
  <autoFilter ref="AH3:AJ119" xr:uid="{947BD012-69B2-4226-94B3-717D98E4DE7F}"/>
  <mergeCells count="960">
    <mergeCell ref="AI117:AI119"/>
    <mergeCell ref="AJ117:AJ119"/>
    <mergeCell ref="AC117:AC119"/>
    <mergeCell ref="AD117:AD119"/>
    <mergeCell ref="AE117:AE119"/>
    <mergeCell ref="AF117:AF119"/>
    <mergeCell ref="AG117:AG119"/>
    <mergeCell ref="AH117:AH119"/>
    <mergeCell ref="W117:W119"/>
    <mergeCell ref="X117:X119"/>
    <mergeCell ref="Y117:Y119"/>
    <mergeCell ref="Z117:Z119"/>
    <mergeCell ref="AA117:AA119"/>
    <mergeCell ref="AB117:AB119"/>
    <mergeCell ref="Q117:Q119"/>
    <mergeCell ref="R117:R119"/>
    <mergeCell ref="S117:S119"/>
    <mergeCell ref="T117:T119"/>
    <mergeCell ref="U117:U119"/>
    <mergeCell ref="V117:V119"/>
    <mergeCell ref="G117:G119"/>
    <mergeCell ref="H117:H119"/>
    <mergeCell ref="I117:I119"/>
    <mergeCell ref="N117:N119"/>
    <mergeCell ref="O117:O119"/>
    <mergeCell ref="P117:P119"/>
    <mergeCell ref="AF115:AF116"/>
    <mergeCell ref="AG115:AG116"/>
    <mergeCell ref="AH115:AH116"/>
    <mergeCell ref="AI115:AI116"/>
    <mergeCell ref="AJ115:AJ116"/>
    <mergeCell ref="B117:B119"/>
    <mergeCell ref="C117:C119"/>
    <mergeCell ref="D117:D119"/>
    <mergeCell ref="E117:E119"/>
    <mergeCell ref="F117:F119"/>
    <mergeCell ref="Z115:Z116"/>
    <mergeCell ref="AA115:AA116"/>
    <mergeCell ref="AB115:AB116"/>
    <mergeCell ref="AC115:AC116"/>
    <mergeCell ref="AD115:AD116"/>
    <mergeCell ref="AE115:AE116"/>
    <mergeCell ref="T115:T116"/>
    <mergeCell ref="U115:U116"/>
    <mergeCell ref="V115:V116"/>
    <mergeCell ref="W115:W116"/>
    <mergeCell ref="X115:X116"/>
    <mergeCell ref="Y115:Y116"/>
    <mergeCell ref="N115:N116"/>
    <mergeCell ref="O115:O116"/>
    <mergeCell ref="P115:P116"/>
    <mergeCell ref="Q115:Q116"/>
    <mergeCell ref="R115:R116"/>
    <mergeCell ref="S115:S116"/>
    <mergeCell ref="AI112:AI114"/>
    <mergeCell ref="AJ112:AJ114"/>
    <mergeCell ref="B115:B116"/>
    <mergeCell ref="C115:C116"/>
    <mergeCell ref="D115:D116"/>
    <mergeCell ref="E115:E116"/>
    <mergeCell ref="F115:F116"/>
    <mergeCell ref="G115:G116"/>
    <mergeCell ref="H115:H116"/>
    <mergeCell ref="I115:I116"/>
    <mergeCell ref="AC112:AC114"/>
    <mergeCell ref="AD112:AD114"/>
    <mergeCell ref="AE112:AE114"/>
    <mergeCell ref="AF112:AF114"/>
    <mergeCell ref="AG112:AG114"/>
    <mergeCell ref="AH112:AH114"/>
    <mergeCell ref="W112:W114"/>
    <mergeCell ref="X112:X114"/>
    <mergeCell ref="Y112:Y114"/>
    <mergeCell ref="Z112:Z114"/>
    <mergeCell ref="AA112:AA114"/>
    <mergeCell ref="AB112:AB114"/>
    <mergeCell ref="Q112:Q114"/>
    <mergeCell ref="R112:R114"/>
    <mergeCell ref="S112:S114"/>
    <mergeCell ref="T112:T114"/>
    <mergeCell ref="U112:U114"/>
    <mergeCell ref="V112:V114"/>
    <mergeCell ref="G112:G114"/>
    <mergeCell ref="H112:H114"/>
    <mergeCell ref="I112:I114"/>
    <mergeCell ref="N112:N114"/>
    <mergeCell ref="O112:O114"/>
    <mergeCell ref="P112:P114"/>
    <mergeCell ref="AF109:AF111"/>
    <mergeCell ref="AG109:AG111"/>
    <mergeCell ref="AH109:AH111"/>
    <mergeCell ref="AI109:AI111"/>
    <mergeCell ref="AJ109:AJ111"/>
    <mergeCell ref="B112:B114"/>
    <mergeCell ref="C112:C114"/>
    <mergeCell ref="D112:D114"/>
    <mergeCell ref="E112:E114"/>
    <mergeCell ref="F112:F114"/>
    <mergeCell ref="Z109:Z111"/>
    <mergeCell ref="AA109:AA111"/>
    <mergeCell ref="AB109:AB111"/>
    <mergeCell ref="AC109:AC111"/>
    <mergeCell ref="AD109:AD111"/>
    <mergeCell ref="AE109:AE111"/>
    <mergeCell ref="T109:T111"/>
    <mergeCell ref="U109:U111"/>
    <mergeCell ref="V109:V111"/>
    <mergeCell ref="W109:W111"/>
    <mergeCell ref="X109:X111"/>
    <mergeCell ref="Y109:Y111"/>
    <mergeCell ref="N109:N111"/>
    <mergeCell ref="O109:O111"/>
    <mergeCell ref="P109:P111"/>
    <mergeCell ref="Q109:Q111"/>
    <mergeCell ref="R109:R111"/>
    <mergeCell ref="S109:S111"/>
    <mergeCell ref="AI106:AI108"/>
    <mergeCell ref="AJ106:AJ108"/>
    <mergeCell ref="B109:B111"/>
    <mergeCell ref="C109:C111"/>
    <mergeCell ref="D109:D111"/>
    <mergeCell ref="E109:E111"/>
    <mergeCell ref="F109:F111"/>
    <mergeCell ref="G109:G111"/>
    <mergeCell ref="H109:H111"/>
    <mergeCell ref="I109:I111"/>
    <mergeCell ref="AC106:AC108"/>
    <mergeCell ref="AD106:AD108"/>
    <mergeCell ref="AE106:AE108"/>
    <mergeCell ref="AF106:AF108"/>
    <mergeCell ref="AG106:AG108"/>
    <mergeCell ref="AH106:AH108"/>
    <mergeCell ref="W106:W108"/>
    <mergeCell ref="X106:X108"/>
    <mergeCell ref="Y106:Y108"/>
    <mergeCell ref="Z106:Z108"/>
    <mergeCell ref="AA106:AA108"/>
    <mergeCell ref="AB106:AB108"/>
    <mergeCell ref="Q106:Q108"/>
    <mergeCell ref="R106:R108"/>
    <mergeCell ref="S106:S108"/>
    <mergeCell ref="T106:T108"/>
    <mergeCell ref="U106:U108"/>
    <mergeCell ref="V106:V108"/>
    <mergeCell ref="G106:G108"/>
    <mergeCell ref="H106:H108"/>
    <mergeCell ref="I106:I108"/>
    <mergeCell ref="N106:N108"/>
    <mergeCell ref="O106:O108"/>
    <mergeCell ref="P106:P108"/>
    <mergeCell ref="AF101:AF105"/>
    <mergeCell ref="AG101:AG105"/>
    <mergeCell ref="AH101:AH105"/>
    <mergeCell ref="AI101:AI105"/>
    <mergeCell ref="AJ101:AJ105"/>
    <mergeCell ref="B106:B108"/>
    <mergeCell ref="C106:C108"/>
    <mergeCell ref="D106:D108"/>
    <mergeCell ref="E106:E108"/>
    <mergeCell ref="F106:F108"/>
    <mergeCell ref="Z101:Z105"/>
    <mergeCell ref="AA101:AA105"/>
    <mergeCell ref="AB101:AB105"/>
    <mergeCell ref="AC101:AC105"/>
    <mergeCell ref="AD101:AD105"/>
    <mergeCell ref="AE101:AE105"/>
    <mergeCell ref="T101:T105"/>
    <mergeCell ref="U101:U105"/>
    <mergeCell ref="V101:V105"/>
    <mergeCell ref="W101:W105"/>
    <mergeCell ref="X101:X105"/>
    <mergeCell ref="Y101:Y105"/>
    <mergeCell ref="N101:N105"/>
    <mergeCell ref="O101:O105"/>
    <mergeCell ref="P101:P105"/>
    <mergeCell ref="Q101:Q105"/>
    <mergeCell ref="R101:R105"/>
    <mergeCell ref="S101:S105"/>
    <mergeCell ref="AF98:AF100"/>
    <mergeCell ref="AG98:AG100"/>
    <mergeCell ref="B101:B105"/>
    <mergeCell ref="C101:C105"/>
    <mergeCell ref="D101:D105"/>
    <mergeCell ref="E101:E105"/>
    <mergeCell ref="F101:F105"/>
    <mergeCell ref="G101:G105"/>
    <mergeCell ref="H101:H105"/>
    <mergeCell ref="I101:I105"/>
    <mergeCell ref="Z98:Z100"/>
    <mergeCell ref="AA98:AA100"/>
    <mergeCell ref="AB98:AB100"/>
    <mergeCell ref="AC98:AC100"/>
    <mergeCell ref="AD98:AD100"/>
    <mergeCell ref="AE98:AE100"/>
    <mergeCell ref="O98:O100"/>
    <mergeCell ref="P98:P100"/>
    <mergeCell ref="Q98:Q100"/>
    <mergeCell ref="R98:R100"/>
    <mergeCell ref="AF95:AF97"/>
    <mergeCell ref="AG95:AG97"/>
    <mergeCell ref="AH95:AH100"/>
    <mergeCell ref="AI95:AI100"/>
    <mergeCell ref="AJ95:AJ100"/>
    <mergeCell ref="F98:F100"/>
    <mergeCell ref="G98:G100"/>
    <mergeCell ref="H98:H100"/>
    <mergeCell ref="I98:I100"/>
    <mergeCell ref="N98:N100"/>
    <mergeCell ref="Z95:Z97"/>
    <mergeCell ref="AA95:AA97"/>
    <mergeCell ref="AB95:AB97"/>
    <mergeCell ref="AC95:AC97"/>
    <mergeCell ref="AD95:AD97"/>
    <mergeCell ref="AE95:AE97"/>
    <mergeCell ref="T95:T100"/>
    <mergeCell ref="U95:U97"/>
    <mergeCell ref="V95:V97"/>
    <mergeCell ref="W95:W97"/>
    <mergeCell ref="X95:X97"/>
    <mergeCell ref="Y95:Y97"/>
    <mergeCell ref="V98:V100"/>
    <mergeCell ref="W98:W100"/>
    <mergeCell ref="X98:X100"/>
    <mergeCell ref="Y98:Y100"/>
    <mergeCell ref="N95:N97"/>
    <mergeCell ref="O95:O97"/>
    <mergeCell ref="P95:P97"/>
    <mergeCell ref="Q95:Q97"/>
    <mergeCell ref="R95:R97"/>
    <mergeCell ref="S95:S97"/>
    <mergeCell ref="S98:S100"/>
    <mergeCell ref="U98:U100"/>
    <mergeCell ref="AI92:AI94"/>
    <mergeCell ref="AJ92:AJ94"/>
    <mergeCell ref="B95:B100"/>
    <mergeCell ref="C95:C100"/>
    <mergeCell ref="D95:D100"/>
    <mergeCell ref="E95:E100"/>
    <mergeCell ref="F95:F97"/>
    <mergeCell ref="G95:G97"/>
    <mergeCell ref="H95:H97"/>
    <mergeCell ref="I95:I97"/>
    <mergeCell ref="AC92:AC94"/>
    <mergeCell ref="AD92:AD94"/>
    <mergeCell ref="AE92:AE94"/>
    <mergeCell ref="AF92:AF94"/>
    <mergeCell ref="AG92:AG94"/>
    <mergeCell ref="AH92:AH94"/>
    <mergeCell ref="W92:W94"/>
    <mergeCell ref="X92:X94"/>
    <mergeCell ref="Y92:Y94"/>
    <mergeCell ref="Z92:Z94"/>
    <mergeCell ref="AA92:AA94"/>
    <mergeCell ref="AB92:AB94"/>
    <mergeCell ref="Q92:Q94"/>
    <mergeCell ref="R92:R94"/>
    <mergeCell ref="S92:S94"/>
    <mergeCell ref="T92:T94"/>
    <mergeCell ref="U92:U94"/>
    <mergeCell ref="V92:V94"/>
    <mergeCell ref="G92:G94"/>
    <mergeCell ref="H92:H94"/>
    <mergeCell ref="I92:I94"/>
    <mergeCell ref="N92:N94"/>
    <mergeCell ref="O92:O94"/>
    <mergeCell ref="P92:P94"/>
    <mergeCell ref="V86:V88"/>
    <mergeCell ref="W86:W88"/>
    <mergeCell ref="AC89:AC91"/>
    <mergeCell ref="AD89:AD91"/>
    <mergeCell ref="AE89:AE91"/>
    <mergeCell ref="AF89:AF91"/>
    <mergeCell ref="AG89:AG91"/>
    <mergeCell ref="B92:B94"/>
    <mergeCell ref="C92:C94"/>
    <mergeCell ref="D92:D94"/>
    <mergeCell ref="E92:E94"/>
    <mergeCell ref="F92:F94"/>
    <mergeCell ref="W89:W91"/>
    <mergeCell ref="X89:X91"/>
    <mergeCell ref="Y89:Y91"/>
    <mergeCell ref="Z89:Z91"/>
    <mergeCell ref="AA89:AA91"/>
    <mergeCell ref="AB89:AB91"/>
    <mergeCell ref="P89:P91"/>
    <mergeCell ref="Q89:Q91"/>
    <mergeCell ref="R89:R91"/>
    <mergeCell ref="S89:S91"/>
    <mergeCell ref="U89:U91"/>
    <mergeCell ref="V89:V91"/>
    <mergeCell ref="W83:W85"/>
    <mergeCell ref="X83:X85"/>
    <mergeCell ref="H83:H85"/>
    <mergeCell ref="I83:I85"/>
    <mergeCell ref="AD86:AD88"/>
    <mergeCell ref="AE86:AE88"/>
    <mergeCell ref="AF86:AF88"/>
    <mergeCell ref="AG86:AG88"/>
    <mergeCell ref="F89:F91"/>
    <mergeCell ref="G89:G91"/>
    <mergeCell ref="H89:H91"/>
    <mergeCell ref="I89:I91"/>
    <mergeCell ref="N89:N91"/>
    <mergeCell ref="O89:O91"/>
    <mergeCell ref="X86:X88"/>
    <mergeCell ref="Y86:Y88"/>
    <mergeCell ref="Z86:Z88"/>
    <mergeCell ref="AA86:AA88"/>
    <mergeCell ref="AB86:AB88"/>
    <mergeCell ref="AC86:AC88"/>
    <mergeCell ref="Q86:Q88"/>
    <mergeCell ref="R86:R88"/>
    <mergeCell ref="S86:S88"/>
    <mergeCell ref="U86:U88"/>
    <mergeCell ref="Y80:Y82"/>
    <mergeCell ref="Z80:Z82"/>
    <mergeCell ref="AA80:AA82"/>
    <mergeCell ref="AB80:AB82"/>
    <mergeCell ref="AE83:AE85"/>
    <mergeCell ref="AF83:AF85"/>
    <mergeCell ref="AG83:AG85"/>
    <mergeCell ref="F86:F88"/>
    <mergeCell ref="G86:G88"/>
    <mergeCell ref="H86:H88"/>
    <mergeCell ref="I86:I88"/>
    <mergeCell ref="N86:N88"/>
    <mergeCell ref="O86:O88"/>
    <mergeCell ref="P86:P88"/>
    <mergeCell ref="Y83:Y85"/>
    <mergeCell ref="Z83:Z85"/>
    <mergeCell ref="AA83:AA85"/>
    <mergeCell ref="AB83:AB85"/>
    <mergeCell ref="AC83:AC85"/>
    <mergeCell ref="AD83:AD85"/>
    <mergeCell ref="R83:R85"/>
    <mergeCell ref="S83:S85"/>
    <mergeCell ref="U83:U85"/>
    <mergeCell ref="V83:V85"/>
    <mergeCell ref="AC80:AC82"/>
    <mergeCell ref="AJ78:AJ91"/>
    <mergeCell ref="F80:F82"/>
    <mergeCell ref="G80:G82"/>
    <mergeCell ref="H80:H82"/>
    <mergeCell ref="I80:I82"/>
    <mergeCell ref="N80:N82"/>
    <mergeCell ref="O80:O82"/>
    <mergeCell ref="P80:P82"/>
    <mergeCell ref="Q80:Q82"/>
    <mergeCell ref="R80:R82"/>
    <mergeCell ref="AD78:AD79"/>
    <mergeCell ref="AE78:AE79"/>
    <mergeCell ref="AF78:AF79"/>
    <mergeCell ref="AG78:AG79"/>
    <mergeCell ref="AH78:AH91"/>
    <mergeCell ref="AI78:AI91"/>
    <mergeCell ref="AD80:AD82"/>
    <mergeCell ref="AE80:AE82"/>
    <mergeCell ref="AF80:AF82"/>
    <mergeCell ref="AG80:AG82"/>
    <mergeCell ref="X78:X79"/>
    <mergeCell ref="Y78:Y79"/>
    <mergeCell ref="Z78:Z79"/>
    <mergeCell ref="B78:B91"/>
    <mergeCell ref="C78:C91"/>
    <mergeCell ref="D78:D91"/>
    <mergeCell ref="E78:E91"/>
    <mergeCell ref="F78:F79"/>
    <mergeCell ref="G78:G79"/>
    <mergeCell ref="F83:F85"/>
    <mergeCell ref="G83:G85"/>
    <mergeCell ref="AA78:AA79"/>
    <mergeCell ref="R78:R79"/>
    <mergeCell ref="S78:S79"/>
    <mergeCell ref="T78:T91"/>
    <mergeCell ref="U78:U79"/>
    <mergeCell ref="V78:V79"/>
    <mergeCell ref="W78:W79"/>
    <mergeCell ref="S80:S82"/>
    <mergeCell ref="U80:U82"/>
    <mergeCell ref="V80:V82"/>
    <mergeCell ref="W80:W82"/>
    <mergeCell ref="N83:N85"/>
    <mergeCell ref="O83:O85"/>
    <mergeCell ref="P83:P85"/>
    <mergeCell ref="Q83:Q85"/>
    <mergeCell ref="X80:X82"/>
    <mergeCell ref="AG75:AG77"/>
    <mergeCell ref="V75:V77"/>
    <mergeCell ref="W75:W77"/>
    <mergeCell ref="X75:X77"/>
    <mergeCell ref="Y75:Y77"/>
    <mergeCell ref="Z75:Z77"/>
    <mergeCell ref="AA75:AA77"/>
    <mergeCell ref="H78:H79"/>
    <mergeCell ref="I78:I79"/>
    <mergeCell ref="N78:N79"/>
    <mergeCell ref="O78:O79"/>
    <mergeCell ref="P78:P79"/>
    <mergeCell ref="Q78:Q79"/>
    <mergeCell ref="AB78:AB79"/>
    <mergeCell ref="AC78:AC79"/>
    <mergeCell ref="S75:S77"/>
    <mergeCell ref="U75:U77"/>
    <mergeCell ref="AF75:AF77"/>
    <mergeCell ref="F75:F77"/>
    <mergeCell ref="G75:G77"/>
    <mergeCell ref="H75:H77"/>
    <mergeCell ref="I75:I77"/>
    <mergeCell ref="N75:N77"/>
    <mergeCell ref="W72:W74"/>
    <mergeCell ref="X72:X74"/>
    <mergeCell ref="Y72:Y74"/>
    <mergeCell ref="Z72:Z74"/>
    <mergeCell ref="P72:P74"/>
    <mergeCell ref="Q72:Q74"/>
    <mergeCell ref="R72:R74"/>
    <mergeCell ref="S72:S74"/>
    <mergeCell ref="U72:U74"/>
    <mergeCell ref="V72:V74"/>
    <mergeCell ref="F72:F74"/>
    <mergeCell ref="G72:G74"/>
    <mergeCell ref="H72:H74"/>
    <mergeCell ref="I72:I74"/>
    <mergeCell ref="N72:N74"/>
    <mergeCell ref="O75:O77"/>
    <mergeCell ref="P75:P77"/>
    <mergeCell ref="Q75:Q77"/>
    <mergeCell ref="S69:S71"/>
    <mergeCell ref="U69:U71"/>
    <mergeCell ref="AC72:AC74"/>
    <mergeCell ref="AD72:AD74"/>
    <mergeCell ref="AE72:AE74"/>
    <mergeCell ref="O72:O74"/>
    <mergeCell ref="AB75:AB77"/>
    <mergeCell ref="AC75:AC77"/>
    <mergeCell ref="AD75:AD77"/>
    <mergeCell ref="AE75:AE77"/>
    <mergeCell ref="R75:R77"/>
    <mergeCell ref="AG69:AG71"/>
    <mergeCell ref="V69:V71"/>
    <mergeCell ref="W69:W71"/>
    <mergeCell ref="X69:X71"/>
    <mergeCell ref="Y69:Y71"/>
    <mergeCell ref="Z69:Z71"/>
    <mergeCell ref="AA69:AA71"/>
    <mergeCell ref="AF72:AF74"/>
    <mergeCell ref="AG72:AG74"/>
    <mergeCell ref="AA72:AA74"/>
    <mergeCell ref="AB72:AB74"/>
    <mergeCell ref="AB69:AB71"/>
    <mergeCell ref="AC69:AC71"/>
    <mergeCell ref="AD69:AD71"/>
    <mergeCell ref="AE69:AE71"/>
    <mergeCell ref="AF69:AF71"/>
    <mergeCell ref="O66:O68"/>
    <mergeCell ref="F69:F71"/>
    <mergeCell ref="G69:G71"/>
    <mergeCell ref="H69:H71"/>
    <mergeCell ref="I69:I71"/>
    <mergeCell ref="N69:N71"/>
    <mergeCell ref="W66:W68"/>
    <mergeCell ref="X66:X68"/>
    <mergeCell ref="Y66:Y68"/>
    <mergeCell ref="P66:P68"/>
    <mergeCell ref="Q66:Q68"/>
    <mergeCell ref="R66:R68"/>
    <mergeCell ref="S66:S68"/>
    <mergeCell ref="U66:U68"/>
    <mergeCell ref="V66:V68"/>
    <mergeCell ref="F66:F68"/>
    <mergeCell ref="G66:G68"/>
    <mergeCell ref="H66:H68"/>
    <mergeCell ref="I66:I68"/>
    <mergeCell ref="N66:N68"/>
    <mergeCell ref="O69:O71"/>
    <mergeCell ref="P69:P71"/>
    <mergeCell ref="Q69:Q71"/>
    <mergeCell ref="R69:R71"/>
    <mergeCell ref="AG63:AG65"/>
    <mergeCell ref="V63:V65"/>
    <mergeCell ref="W63:W65"/>
    <mergeCell ref="X63:X65"/>
    <mergeCell ref="Y63:Y65"/>
    <mergeCell ref="Z63:Z65"/>
    <mergeCell ref="AA63:AA65"/>
    <mergeCell ref="AF66:AF68"/>
    <mergeCell ref="AG66:AG68"/>
    <mergeCell ref="AA66:AA68"/>
    <mergeCell ref="AB66:AB68"/>
    <mergeCell ref="AF63:AF65"/>
    <mergeCell ref="AC66:AC68"/>
    <mergeCell ref="AD66:AD68"/>
    <mergeCell ref="AE66:AE68"/>
    <mergeCell ref="Z66:Z68"/>
    <mergeCell ref="AC60:AC62"/>
    <mergeCell ref="AD60:AD62"/>
    <mergeCell ref="AE60:AE62"/>
    <mergeCell ref="O60:O62"/>
    <mergeCell ref="AB63:AB65"/>
    <mergeCell ref="AC63:AC65"/>
    <mergeCell ref="AD63:AD65"/>
    <mergeCell ref="AE63:AE65"/>
    <mergeCell ref="Z60:Z62"/>
    <mergeCell ref="AA60:AA62"/>
    <mergeCell ref="AB60:AB62"/>
    <mergeCell ref="P60:P62"/>
    <mergeCell ref="Q60:Q62"/>
    <mergeCell ref="R60:R62"/>
    <mergeCell ref="S60:S62"/>
    <mergeCell ref="U60:U62"/>
    <mergeCell ref="V60:V62"/>
    <mergeCell ref="O63:O65"/>
    <mergeCell ref="P63:P65"/>
    <mergeCell ref="Q63:Q65"/>
    <mergeCell ref="R63:R65"/>
    <mergeCell ref="S63:S65"/>
    <mergeCell ref="U63:U65"/>
    <mergeCell ref="AJ54:AJ77"/>
    <mergeCell ref="F57:F59"/>
    <mergeCell ref="G57:G59"/>
    <mergeCell ref="H57:H59"/>
    <mergeCell ref="I57:I59"/>
    <mergeCell ref="N57:N59"/>
    <mergeCell ref="O57:O59"/>
    <mergeCell ref="P57:P59"/>
    <mergeCell ref="Q57:Q59"/>
    <mergeCell ref="R57:R59"/>
    <mergeCell ref="AD54:AD56"/>
    <mergeCell ref="AE54:AE56"/>
    <mergeCell ref="AF54:AF56"/>
    <mergeCell ref="AG54:AG56"/>
    <mergeCell ref="AH54:AH77"/>
    <mergeCell ref="AI54:AI77"/>
    <mergeCell ref="AD57:AD59"/>
    <mergeCell ref="AE57:AE59"/>
    <mergeCell ref="AF60:AF62"/>
    <mergeCell ref="AG60:AG62"/>
    <mergeCell ref="F63:F65"/>
    <mergeCell ref="G63:G65"/>
    <mergeCell ref="H63:H65"/>
    <mergeCell ref="I63:I65"/>
    <mergeCell ref="AF57:AF59"/>
    <mergeCell ref="AG57:AG59"/>
    <mergeCell ref="X54:X56"/>
    <mergeCell ref="Y54:Y56"/>
    <mergeCell ref="Z54:Z56"/>
    <mergeCell ref="AA54:AA56"/>
    <mergeCell ref="AB54:AB56"/>
    <mergeCell ref="AC54:AC56"/>
    <mergeCell ref="R54:R56"/>
    <mergeCell ref="S54:S56"/>
    <mergeCell ref="T54:T77"/>
    <mergeCell ref="U54:U56"/>
    <mergeCell ref="V54:V56"/>
    <mergeCell ref="W54:W56"/>
    <mergeCell ref="S57:S59"/>
    <mergeCell ref="U57:U59"/>
    <mergeCell ref="V57:V59"/>
    <mergeCell ref="W57:W59"/>
    <mergeCell ref="X57:X59"/>
    <mergeCell ref="Y57:Y59"/>
    <mergeCell ref="Z57:Z59"/>
    <mergeCell ref="AA57:AA59"/>
    <mergeCell ref="AB57:AB59"/>
    <mergeCell ref="AC57:AC59"/>
    <mergeCell ref="B54:B77"/>
    <mergeCell ref="C54:C77"/>
    <mergeCell ref="D54:D77"/>
    <mergeCell ref="E54:E77"/>
    <mergeCell ref="F54:F56"/>
    <mergeCell ref="G54:G56"/>
    <mergeCell ref="W49:W53"/>
    <mergeCell ref="X49:X53"/>
    <mergeCell ref="Y49:Y53"/>
    <mergeCell ref="H54:H56"/>
    <mergeCell ref="I54:I56"/>
    <mergeCell ref="N54:N56"/>
    <mergeCell ref="O54:O56"/>
    <mergeCell ref="P54:P56"/>
    <mergeCell ref="Q54:Q56"/>
    <mergeCell ref="N63:N65"/>
    <mergeCell ref="W60:W62"/>
    <mergeCell ref="X60:X62"/>
    <mergeCell ref="Y60:Y62"/>
    <mergeCell ref="F60:F62"/>
    <mergeCell ref="G60:G62"/>
    <mergeCell ref="H60:H62"/>
    <mergeCell ref="I60:I62"/>
    <mergeCell ref="N60:N62"/>
    <mergeCell ref="AH48:AH53"/>
    <mergeCell ref="AI48:AI53"/>
    <mergeCell ref="AJ48:AJ53"/>
    <mergeCell ref="D49:D53"/>
    <mergeCell ref="E49:E53"/>
    <mergeCell ref="F49:F53"/>
    <mergeCell ref="G49:G53"/>
    <mergeCell ref="U49:U53"/>
    <mergeCell ref="V49:V53"/>
    <mergeCell ref="O48:O53"/>
    <mergeCell ref="P48:P53"/>
    <mergeCell ref="Q48:Q53"/>
    <mergeCell ref="R48:R53"/>
    <mergeCell ref="S48:S53"/>
    <mergeCell ref="T48:T53"/>
    <mergeCell ref="AG49:AG53"/>
    <mergeCell ref="Z49:Z53"/>
    <mergeCell ref="AA49:AA53"/>
    <mergeCell ref="AB49:AB53"/>
    <mergeCell ref="AC48:AC53"/>
    <mergeCell ref="AD49:AD53"/>
    <mergeCell ref="AE49:AE53"/>
    <mergeCell ref="AF49:AF53"/>
    <mergeCell ref="AF46:AF47"/>
    <mergeCell ref="AG46:AG47"/>
    <mergeCell ref="AH46:AH47"/>
    <mergeCell ref="AI46:AI47"/>
    <mergeCell ref="AJ46:AJ47"/>
    <mergeCell ref="B48:B53"/>
    <mergeCell ref="C48:C53"/>
    <mergeCell ref="H48:H53"/>
    <mergeCell ref="I48:I53"/>
    <mergeCell ref="N48:N53"/>
    <mergeCell ref="Z46:Z47"/>
    <mergeCell ref="AA46:AA47"/>
    <mergeCell ref="AB46:AB47"/>
    <mergeCell ref="AC46:AC47"/>
    <mergeCell ref="AD46:AD47"/>
    <mergeCell ref="AE46:AE47"/>
    <mergeCell ref="T46:T47"/>
    <mergeCell ref="U46:U47"/>
    <mergeCell ref="V46:V47"/>
    <mergeCell ref="W46:W47"/>
    <mergeCell ref="X46:X47"/>
    <mergeCell ref="Y46:Y47"/>
    <mergeCell ref="N46:N47"/>
    <mergeCell ref="O46:O47"/>
    <mergeCell ref="P46:P47"/>
    <mergeCell ref="Q46:Q47"/>
    <mergeCell ref="R46:R47"/>
    <mergeCell ref="S46:S47"/>
    <mergeCell ref="AF44:AF45"/>
    <mergeCell ref="AG44:AG45"/>
    <mergeCell ref="B46:B47"/>
    <mergeCell ref="C46:C47"/>
    <mergeCell ref="D46:D47"/>
    <mergeCell ref="E46:E47"/>
    <mergeCell ref="F46:F47"/>
    <mergeCell ref="G46:G47"/>
    <mergeCell ref="H46:H47"/>
    <mergeCell ref="I46:I47"/>
    <mergeCell ref="Z44:Z45"/>
    <mergeCell ref="AA44:AA45"/>
    <mergeCell ref="AB44:AB45"/>
    <mergeCell ref="AC44:AC45"/>
    <mergeCell ref="AD44:AD45"/>
    <mergeCell ref="AE44:AE45"/>
    <mergeCell ref="O44:O45"/>
    <mergeCell ref="P44:P45"/>
    <mergeCell ref="Q44:Q45"/>
    <mergeCell ref="R44:R45"/>
    <mergeCell ref="AF42:AF43"/>
    <mergeCell ref="AG42:AG43"/>
    <mergeCell ref="AH42:AH45"/>
    <mergeCell ref="AI42:AI45"/>
    <mergeCell ref="AJ42:AJ45"/>
    <mergeCell ref="F44:F45"/>
    <mergeCell ref="G44:G45"/>
    <mergeCell ref="H44:H45"/>
    <mergeCell ref="I44:I45"/>
    <mergeCell ref="N44:N45"/>
    <mergeCell ref="Z42:Z43"/>
    <mergeCell ref="AA42:AA43"/>
    <mergeCell ref="AB42:AB43"/>
    <mergeCell ref="AC42:AC43"/>
    <mergeCell ref="AD42:AD43"/>
    <mergeCell ref="AE42:AE43"/>
    <mergeCell ref="T42:T45"/>
    <mergeCell ref="U42:U43"/>
    <mergeCell ref="V42:V43"/>
    <mergeCell ref="W42:W43"/>
    <mergeCell ref="X42:X43"/>
    <mergeCell ref="Y42:Y43"/>
    <mergeCell ref="V44:V45"/>
    <mergeCell ref="W44:W45"/>
    <mergeCell ref="X44:X45"/>
    <mergeCell ref="Y44:Y45"/>
    <mergeCell ref="N42:N43"/>
    <mergeCell ref="O42:O43"/>
    <mergeCell ref="P42:P43"/>
    <mergeCell ref="Q42:Q43"/>
    <mergeCell ref="R42:R43"/>
    <mergeCell ref="S42:S43"/>
    <mergeCell ref="S44:S45"/>
    <mergeCell ref="U44:U45"/>
    <mergeCell ref="AI37:AI41"/>
    <mergeCell ref="AJ37:AJ41"/>
    <mergeCell ref="B42:B45"/>
    <mergeCell ref="C42:C45"/>
    <mergeCell ref="D42:D45"/>
    <mergeCell ref="E42:E45"/>
    <mergeCell ref="F42:F43"/>
    <mergeCell ref="G42:G43"/>
    <mergeCell ref="H42:H43"/>
    <mergeCell ref="I42:I43"/>
    <mergeCell ref="AC37:AC41"/>
    <mergeCell ref="AD37:AD41"/>
    <mergeCell ref="AE37:AE41"/>
    <mergeCell ref="AF37:AF41"/>
    <mergeCell ref="AG37:AG41"/>
    <mergeCell ref="AH37:AH41"/>
    <mergeCell ref="W37:W41"/>
    <mergeCell ref="X37:X41"/>
    <mergeCell ref="Y37:Y41"/>
    <mergeCell ref="Z37:Z41"/>
    <mergeCell ref="AA37:AA41"/>
    <mergeCell ref="AB37:AB41"/>
    <mergeCell ref="Q37:Q41"/>
    <mergeCell ref="R37:R41"/>
    <mergeCell ref="S37:S41"/>
    <mergeCell ref="T37:T41"/>
    <mergeCell ref="U37:U41"/>
    <mergeCell ref="V37:V41"/>
    <mergeCell ref="G37:G41"/>
    <mergeCell ref="H37:H41"/>
    <mergeCell ref="I37:I41"/>
    <mergeCell ref="N37:N41"/>
    <mergeCell ref="O37:O41"/>
    <mergeCell ref="P37:P41"/>
    <mergeCell ref="AF34:AF36"/>
    <mergeCell ref="AG34:AG36"/>
    <mergeCell ref="AH34:AH36"/>
    <mergeCell ref="AI34:AI36"/>
    <mergeCell ref="AJ34:AJ36"/>
    <mergeCell ref="B37:B41"/>
    <mergeCell ref="C37:C41"/>
    <mergeCell ref="D37:D41"/>
    <mergeCell ref="E37:E41"/>
    <mergeCell ref="F37:F41"/>
    <mergeCell ref="Z34:Z36"/>
    <mergeCell ref="AA34:AA36"/>
    <mergeCell ref="AB34:AB36"/>
    <mergeCell ref="AC34:AC36"/>
    <mergeCell ref="AD34:AD36"/>
    <mergeCell ref="AE34:AE36"/>
    <mergeCell ref="T34:T36"/>
    <mergeCell ref="U34:U36"/>
    <mergeCell ref="V34:V36"/>
    <mergeCell ref="W34:W36"/>
    <mergeCell ref="X34:X36"/>
    <mergeCell ref="Y34:Y36"/>
    <mergeCell ref="N34:N36"/>
    <mergeCell ref="O34:O36"/>
    <mergeCell ref="P34:P36"/>
    <mergeCell ref="Q34:Q36"/>
    <mergeCell ref="R34:R36"/>
    <mergeCell ref="S34:S36"/>
    <mergeCell ref="AF29:AF33"/>
    <mergeCell ref="AG29:AG33"/>
    <mergeCell ref="B34:B36"/>
    <mergeCell ref="C34:C36"/>
    <mergeCell ref="D34:D36"/>
    <mergeCell ref="E34:E36"/>
    <mergeCell ref="F34:F36"/>
    <mergeCell ref="G34:G36"/>
    <mergeCell ref="H34:H36"/>
    <mergeCell ref="I34:I36"/>
    <mergeCell ref="Z29:Z33"/>
    <mergeCell ref="AA29:AA33"/>
    <mergeCell ref="AB29:AB33"/>
    <mergeCell ref="AC29:AC33"/>
    <mergeCell ref="AD29:AD33"/>
    <mergeCell ref="AE29:AE33"/>
    <mergeCell ref="S29:S33"/>
    <mergeCell ref="U29:U33"/>
    <mergeCell ref="V29:V33"/>
    <mergeCell ref="W29:W33"/>
    <mergeCell ref="X29:X33"/>
    <mergeCell ref="Y29:Y33"/>
    <mergeCell ref="AG24:AG28"/>
    <mergeCell ref="F29:F33"/>
    <mergeCell ref="G29:G33"/>
    <mergeCell ref="H29:H33"/>
    <mergeCell ref="I29:I33"/>
    <mergeCell ref="N29:N33"/>
    <mergeCell ref="O29:O33"/>
    <mergeCell ref="P29:P33"/>
    <mergeCell ref="Q29:Q33"/>
    <mergeCell ref="R29:R33"/>
    <mergeCell ref="AA24:AA28"/>
    <mergeCell ref="AB24:AB28"/>
    <mergeCell ref="AC24:AC28"/>
    <mergeCell ref="AD24:AD28"/>
    <mergeCell ref="AE24:AE28"/>
    <mergeCell ref="AF24:AF28"/>
    <mergeCell ref="U24:U28"/>
    <mergeCell ref="V24:V28"/>
    <mergeCell ref="W24:W28"/>
    <mergeCell ref="X24:X28"/>
    <mergeCell ref="Y24:Y28"/>
    <mergeCell ref="Z24:Z28"/>
    <mergeCell ref="AG19:AG23"/>
    <mergeCell ref="AH19:AH33"/>
    <mergeCell ref="AI19:AI33"/>
    <mergeCell ref="AJ19:AJ33"/>
    <mergeCell ref="F24:F28"/>
    <mergeCell ref="G24:G28"/>
    <mergeCell ref="H24:H28"/>
    <mergeCell ref="I24:I28"/>
    <mergeCell ref="N24:N28"/>
    <mergeCell ref="O24:O28"/>
    <mergeCell ref="AA19:AA23"/>
    <mergeCell ref="AB19:AB23"/>
    <mergeCell ref="AC19:AC23"/>
    <mergeCell ref="AD19:AD23"/>
    <mergeCell ref="AE19:AE23"/>
    <mergeCell ref="AF19:AF23"/>
    <mergeCell ref="U19:U23"/>
    <mergeCell ref="V19:V23"/>
    <mergeCell ref="W19:W23"/>
    <mergeCell ref="X19:X23"/>
    <mergeCell ref="Y19:Y23"/>
    <mergeCell ref="Z19:Z23"/>
    <mergeCell ref="O19:O23"/>
    <mergeCell ref="P19:P23"/>
    <mergeCell ref="Q19:Q23"/>
    <mergeCell ref="R19:R23"/>
    <mergeCell ref="S19:S23"/>
    <mergeCell ref="T19:T33"/>
    <mergeCell ref="P24:P28"/>
    <mergeCell ref="Q24:Q28"/>
    <mergeCell ref="R24:R28"/>
    <mergeCell ref="S24:S28"/>
    <mergeCell ref="AJ14:AJ18"/>
    <mergeCell ref="AD14:AD18"/>
    <mergeCell ref="AE14:AE18"/>
    <mergeCell ref="AF14:AF18"/>
    <mergeCell ref="AG14:AG18"/>
    <mergeCell ref="AH14:AH18"/>
    <mergeCell ref="AI14:AI18"/>
    <mergeCell ref="X14:X18"/>
    <mergeCell ref="Y14:Y18"/>
    <mergeCell ref="Z14:Z18"/>
    <mergeCell ref="AA14:AA18"/>
    <mergeCell ref="AB14:AB18"/>
    <mergeCell ref="AC14:AC18"/>
    <mergeCell ref="R14:R18"/>
    <mergeCell ref="S14:S18"/>
    <mergeCell ref="T14:T18"/>
    <mergeCell ref="B19:B33"/>
    <mergeCell ref="C19:C33"/>
    <mergeCell ref="D19:D33"/>
    <mergeCell ref="E19:E33"/>
    <mergeCell ref="F19:F23"/>
    <mergeCell ref="G19:G23"/>
    <mergeCell ref="H19:H23"/>
    <mergeCell ref="I19:I23"/>
    <mergeCell ref="N19:N23"/>
    <mergeCell ref="U14:U18"/>
    <mergeCell ref="V14:V18"/>
    <mergeCell ref="W14:W18"/>
    <mergeCell ref="H14:H18"/>
    <mergeCell ref="I14:I18"/>
    <mergeCell ref="N14:N18"/>
    <mergeCell ref="O14:O18"/>
    <mergeCell ref="P14:P18"/>
    <mergeCell ref="Q14:Q18"/>
    <mergeCell ref="AG9:AG13"/>
    <mergeCell ref="AH9:AH13"/>
    <mergeCell ref="AI9:AI13"/>
    <mergeCell ref="AJ9:AJ13"/>
    <mergeCell ref="B14:B18"/>
    <mergeCell ref="C14:C18"/>
    <mergeCell ref="D14:D18"/>
    <mergeCell ref="E14:E18"/>
    <mergeCell ref="F14:F18"/>
    <mergeCell ref="G14:G18"/>
    <mergeCell ref="AA9:AA13"/>
    <mergeCell ref="AB9:AB13"/>
    <mergeCell ref="AC9:AC13"/>
    <mergeCell ref="AD9:AD13"/>
    <mergeCell ref="AE9:AE13"/>
    <mergeCell ref="AF9:AF13"/>
    <mergeCell ref="U9:U13"/>
    <mergeCell ref="V9:V13"/>
    <mergeCell ref="W9:W13"/>
    <mergeCell ref="X9:X13"/>
    <mergeCell ref="Y9:Y13"/>
    <mergeCell ref="Z9:Z13"/>
    <mergeCell ref="O9:O13"/>
    <mergeCell ref="P9:P13"/>
    <mergeCell ref="Q9:Q13"/>
    <mergeCell ref="R9:R13"/>
    <mergeCell ref="S9:S13"/>
    <mergeCell ref="T9:T13"/>
    <mergeCell ref="AJ6:AJ8"/>
    <mergeCell ref="B9:B13"/>
    <mergeCell ref="C9:C13"/>
    <mergeCell ref="D9:D13"/>
    <mergeCell ref="E9:E13"/>
    <mergeCell ref="F9:F13"/>
    <mergeCell ref="G9:G13"/>
    <mergeCell ref="H9:H13"/>
    <mergeCell ref="I9:I13"/>
    <mergeCell ref="N9:N13"/>
    <mergeCell ref="AD6:AD8"/>
    <mergeCell ref="AE6:AE8"/>
    <mergeCell ref="AF6:AF8"/>
    <mergeCell ref="AG6:AG8"/>
    <mergeCell ref="AH6:AH8"/>
    <mergeCell ref="AI6:AI8"/>
    <mergeCell ref="X6:X8"/>
    <mergeCell ref="Y6:Y8"/>
    <mergeCell ref="Z6:Z8"/>
    <mergeCell ref="AA6:AA8"/>
    <mergeCell ref="U6:U8"/>
    <mergeCell ref="V6:V8"/>
    <mergeCell ref="W6:W8"/>
    <mergeCell ref="H6:H8"/>
    <mergeCell ref="I6:I8"/>
    <mergeCell ref="N6:N8"/>
    <mergeCell ref="O6:O8"/>
    <mergeCell ref="P6:P8"/>
    <mergeCell ref="Q6:Q8"/>
    <mergeCell ref="AJ3:AJ4"/>
    <mergeCell ref="B6:B8"/>
    <mergeCell ref="C6:C8"/>
    <mergeCell ref="D6:D8"/>
    <mergeCell ref="E6:E8"/>
    <mergeCell ref="F6:F8"/>
    <mergeCell ref="G6:G8"/>
    <mergeCell ref="T3:T4"/>
    <mergeCell ref="U3:U4"/>
    <mergeCell ref="V3:AA3"/>
    <mergeCell ref="AB3:AB4"/>
    <mergeCell ref="AC3:AC4"/>
    <mergeCell ref="AD3:AF3"/>
    <mergeCell ref="N3:N4"/>
    <mergeCell ref="O3:O4"/>
    <mergeCell ref="P3:P4"/>
    <mergeCell ref="Q3:Q4"/>
    <mergeCell ref="R3:R4"/>
    <mergeCell ref="S3:S4"/>
    <mergeCell ref="AB6:AB8"/>
    <mergeCell ref="AC6:AC8"/>
    <mergeCell ref="R6:R8"/>
    <mergeCell ref="S6:S8"/>
    <mergeCell ref="T6:T8"/>
    <mergeCell ref="B1:AI1"/>
    <mergeCell ref="B3:B4"/>
    <mergeCell ref="C3:C4"/>
    <mergeCell ref="D3:D4"/>
    <mergeCell ref="E3:E4"/>
    <mergeCell ref="F3:F4"/>
    <mergeCell ref="G3:G4"/>
    <mergeCell ref="H3:H4"/>
    <mergeCell ref="I3:I4"/>
    <mergeCell ref="J3:M3"/>
    <mergeCell ref="AG3:AG4"/>
    <mergeCell ref="AH3:AH4"/>
    <mergeCell ref="AI3:AI4"/>
  </mergeCells>
  <conditionalFormatting sqref="B121">
    <cfRule type="duplicateValues" dxfId="0" priority="1"/>
  </conditionalFormatting>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01AB-20F4-402B-A183-677CCD6598FF}">
  <dimension ref="A1:AJ68"/>
  <sheetViews>
    <sheetView topLeftCell="A22" zoomScale="60" zoomScaleNormal="60" workbookViewId="0">
      <selection activeCell="G12" sqref="G12:G15"/>
    </sheetView>
  </sheetViews>
  <sheetFormatPr defaultRowHeight="14.4" x14ac:dyDescent="0.3"/>
  <cols>
    <col min="1" max="1" width="5" customWidth="1"/>
    <col min="2" max="2" width="16.6640625" customWidth="1"/>
    <col min="3" max="3" width="19.33203125" customWidth="1"/>
    <col min="4" max="4" width="16.33203125" customWidth="1"/>
    <col min="5" max="5" width="13.6640625" customWidth="1"/>
    <col min="6" max="6" width="20.109375" customWidth="1"/>
    <col min="7" max="7" width="50.33203125" customWidth="1"/>
    <col min="8" max="8" width="11.33203125" customWidth="1"/>
    <col min="9" max="9" width="10.33203125" customWidth="1"/>
    <col min="10" max="10" width="30" customWidth="1"/>
    <col min="11" max="14" width="10.5546875" customWidth="1"/>
    <col min="15" max="16" width="15.6640625" customWidth="1"/>
    <col min="17" max="17" width="18.5546875" customWidth="1"/>
    <col min="18" max="18" width="15.6640625" customWidth="1"/>
    <col min="19" max="21" width="14" customWidth="1"/>
    <col min="22" max="22" width="12" customWidth="1"/>
    <col min="23" max="23" width="11.33203125" customWidth="1"/>
    <col min="24" max="24" width="10" customWidth="1"/>
    <col min="25" max="25" width="11.6640625" customWidth="1"/>
    <col min="26" max="27" width="12.33203125" customWidth="1"/>
    <col min="28" max="29" width="11.33203125" customWidth="1"/>
    <col min="30" max="30" width="12.33203125" customWidth="1"/>
    <col min="31" max="33" width="11.33203125" customWidth="1"/>
    <col min="34" max="34" width="19.109375" customWidth="1"/>
    <col min="35" max="35" width="19.44140625" customWidth="1"/>
    <col min="36" max="36" width="10.44140625" customWidth="1"/>
  </cols>
  <sheetData>
    <row r="1" spans="1:36" x14ac:dyDescent="0.3">
      <c r="A1" s="1"/>
      <c r="B1" s="298" t="s">
        <v>40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1"/>
    </row>
    <row r="2" spans="1:36" ht="15" thickBot="1" x14ac:dyDescent="0.3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4.45" customHeight="1" thickBot="1" x14ac:dyDescent="0.35">
      <c r="A3" s="1"/>
      <c r="B3" s="299" t="s">
        <v>0</v>
      </c>
      <c r="C3" s="288" t="s">
        <v>1</v>
      </c>
      <c r="D3" s="288" t="s">
        <v>28</v>
      </c>
      <c r="E3" s="288" t="s">
        <v>29</v>
      </c>
      <c r="F3" s="288" t="s">
        <v>30</v>
      </c>
      <c r="G3" s="288" t="s">
        <v>3</v>
      </c>
      <c r="H3" s="288" t="s">
        <v>4</v>
      </c>
      <c r="I3" s="288" t="s">
        <v>5</v>
      </c>
      <c r="J3" s="293" t="s">
        <v>6</v>
      </c>
      <c r="K3" s="293"/>
      <c r="L3" s="293"/>
      <c r="M3" s="293"/>
      <c r="N3" s="288" t="s">
        <v>47</v>
      </c>
      <c r="O3" s="288" t="s">
        <v>31</v>
      </c>
      <c r="P3" s="294" t="s">
        <v>42</v>
      </c>
      <c r="Q3" s="294" t="s">
        <v>32</v>
      </c>
      <c r="R3" s="294" t="s">
        <v>37</v>
      </c>
      <c r="S3" s="294" t="s">
        <v>33</v>
      </c>
      <c r="T3" s="288" t="s">
        <v>55</v>
      </c>
      <c r="U3" s="288" t="s">
        <v>57</v>
      </c>
      <c r="V3" s="293" t="s">
        <v>59</v>
      </c>
      <c r="W3" s="293"/>
      <c r="X3" s="293"/>
      <c r="Y3" s="293"/>
      <c r="Z3" s="293"/>
      <c r="AA3" s="293"/>
      <c r="AB3" s="288" t="s">
        <v>69</v>
      </c>
      <c r="AC3" s="294" t="s">
        <v>75</v>
      </c>
      <c r="AD3" s="295" t="s">
        <v>77</v>
      </c>
      <c r="AE3" s="296"/>
      <c r="AF3" s="297"/>
      <c r="AG3" s="288" t="s">
        <v>27</v>
      </c>
      <c r="AH3" s="288" t="s">
        <v>36</v>
      </c>
      <c r="AI3" s="288" t="s">
        <v>34</v>
      </c>
      <c r="AJ3" s="289" t="s">
        <v>35</v>
      </c>
    </row>
    <row r="4" spans="1:36" ht="142.5" customHeight="1" thickBot="1" x14ac:dyDescent="0.35">
      <c r="A4" s="1"/>
      <c r="B4" s="299"/>
      <c r="C4" s="288"/>
      <c r="D4" s="288"/>
      <c r="E4" s="288"/>
      <c r="F4" s="288"/>
      <c r="G4" s="288"/>
      <c r="H4" s="288"/>
      <c r="I4" s="288"/>
      <c r="J4" s="133" t="s">
        <v>7</v>
      </c>
      <c r="K4" s="133" t="s">
        <v>8</v>
      </c>
      <c r="L4" s="133" t="s">
        <v>9</v>
      </c>
      <c r="M4" s="134" t="s">
        <v>10</v>
      </c>
      <c r="N4" s="288"/>
      <c r="O4" s="288"/>
      <c r="P4" s="294"/>
      <c r="Q4" s="294"/>
      <c r="R4" s="294"/>
      <c r="S4" s="294"/>
      <c r="T4" s="288"/>
      <c r="U4" s="288"/>
      <c r="V4" s="133" t="s">
        <v>61</v>
      </c>
      <c r="W4" s="133" t="s">
        <v>62</v>
      </c>
      <c r="X4" s="133" t="s">
        <v>15</v>
      </c>
      <c r="Y4" s="133" t="s">
        <v>63</v>
      </c>
      <c r="Z4" s="133" t="s">
        <v>60</v>
      </c>
      <c r="AA4" s="133" t="s">
        <v>25</v>
      </c>
      <c r="AB4" s="288"/>
      <c r="AC4" s="294"/>
      <c r="AD4" s="133" t="s">
        <v>16</v>
      </c>
      <c r="AE4" s="133" t="s">
        <v>17</v>
      </c>
      <c r="AF4" s="133" t="s">
        <v>26</v>
      </c>
      <c r="AG4" s="288"/>
      <c r="AH4" s="288"/>
      <c r="AI4" s="288"/>
      <c r="AJ4" s="290"/>
    </row>
    <row r="5" spans="1:36" ht="15" thickBot="1" x14ac:dyDescent="0.35">
      <c r="A5" s="1"/>
      <c r="B5" s="99">
        <v>1</v>
      </c>
      <c r="C5" s="100">
        <v>2</v>
      </c>
      <c r="D5" s="100">
        <v>3</v>
      </c>
      <c r="E5" s="100">
        <v>4</v>
      </c>
      <c r="F5" s="100">
        <v>5</v>
      </c>
      <c r="G5" s="100">
        <v>6</v>
      </c>
      <c r="H5" s="100">
        <v>7</v>
      </c>
      <c r="I5" s="100">
        <v>8</v>
      </c>
      <c r="J5" s="100">
        <v>9</v>
      </c>
      <c r="K5" s="100">
        <v>10</v>
      </c>
      <c r="L5" s="100">
        <v>11</v>
      </c>
      <c r="M5" s="100">
        <v>12</v>
      </c>
      <c r="N5" s="100">
        <v>13</v>
      </c>
      <c r="O5" s="100">
        <v>14</v>
      </c>
      <c r="P5" s="100">
        <v>15</v>
      </c>
      <c r="Q5" s="100">
        <v>16</v>
      </c>
      <c r="R5" s="100">
        <v>17</v>
      </c>
      <c r="S5" s="101">
        <v>18</v>
      </c>
      <c r="T5" s="100">
        <v>19</v>
      </c>
      <c r="U5" s="100">
        <v>20</v>
      </c>
      <c r="V5" s="100">
        <v>21</v>
      </c>
      <c r="W5" s="100">
        <v>22</v>
      </c>
      <c r="X5" s="100">
        <v>23</v>
      </c>
      <c r="Y5" s="100">
        <v>24</v>
      </c>
      <c r="Z5" s="100">
        <v>25</v>
      </c>
      <c r="AA5" s="100">
        <v>26</v>
      </c>
      <c r="AB5" s="100">
        <v>27</v>
      </c>
      <c r="AC5" s="100">
        <v>28</v>
      </c>
      <c r="AD5" s="100">
        <v>29</v>
      </c>
      <c r="AE5" s="100">
        <v>30</v>
      </c>
      <c r="AF5" s="100">
        <v>31</v>
      </c>
      <c r="AG5" s="100">
        <v>32</v>
      </c>
      <c r="AH5" s="100">
        <v>33</v>
      </c>
      <c r="AI5" s="100">
        <v>34</v>
      </c>
      <c r="AJ5" s="142">
        <v>35</v>
      </c>
    </row>
    <row r="6" spans="1:36" s="98" customFormat="1" ht="48" customHeight="1" thickBot="1" x14ac:dyDescent="0.35">
      <c r="A6" s="97"/>
      <c r="B6" s="291" t="s">
        <v>228</v>
      </c>
      <c r="C6" s="244" t="s">
        <v>229</v>
      </c>
      <c r="D6" s="244" t="s">
        <v>230</v>
      </c>
      <c r="E6" s="244" t="s">
        <v>231</v>
      </c>
      <c r="F6" s="236" t="s">
        <v>232</v>
      </c>
      <c r="G6" s="244" t="s">
        <v>233</v>
      </c>
      <c r="H6" s="252" t="s">
        <v>84</v>
      </c>
      <c r="I6" s="252" t="s">
        <v>84</v>
      </c>
      <c r="J6" s="125" t="s">
        <v>234</v>
      </c>
      <c r="K6" s="125" t="s">
        <v>235</v>
      </c>
      <c r="L6" s="125" t="s">
        <v>236</v>
      </c>
      <c r="M6" s="127">
        <v>20</v>
      </c>
      <c r="N6" s="236" t="s">
        <v>147</v>
      </c>
      <c r="O6" s="236" t="s">
        <v>122</v>
      </c>
      <c r="P6" s="232" t="s">
        <v>240</v>
      </c>
      <c r="Q6" s="232" t="s">
        <v>241</v>
      </c>
      <c r="R6" s="232" t="s">
        <v>92</v>
      </c>
      <c r="S6" s="232" t="s">
        <v>166</v>
      </c>
      <c r="T6" s="286">
        <f>U6</f>
        <v>800000</v>
      </c>
      <c r="U6" s="280">
        <f>V6</f>
        <v>800000</v>
      </c>
      <c r="V6" s="280">
        <v>800000</v>
      </c>
      <c r="W6" s="280">
        <v>0</v>
      </c>
      <c r="X6" s="280">
        <v>0</v>
      </c>
      <c r="Y6" s="280">
        <v>0</v>
      </c>
      <c r="Z6" s="280">
        <v>0</v>
      </c>
      <c r="AA6" s="280">
        <v>0</v>
      </c>
      <c r="AB6" s="280">
        <v>141177</v>
      </c>
      <c r="AC6" s="280" t="s">
        <v>95</v>
      </c>
      <c r="AD6" s="280">
        <v>0</v>
      </c>
      <c r="AE6" s="280">
        <f>V6</f>
        <v>800000</v>
      </c>
      <c r="AF6" s="280">
        <v>0</v>
      </c>
      <c r="AG6" s="280"/>
      <c r="AH6" s="228" t="s">
        <v>253</v>
      </c>
      <c r="AI6" s="228" t="s">
        <v>254</v>
      </c>
      <c r="AJ6" s="284">
        <v>45365</v>
      </c>
    </row>
    <row r="7" spans="1:36" s="98" customFormat="1" ht="55.5" customHeight="1" thickBot="1" x14ac:dyDescent="0.35">
      <c r="A7" s="97"/>
      <c r="B7" s="292"/>
      <c r="C7" s="245"/>
      <c r="D7" s="245"/>
      <c r="E7" s="245"/>
      <c r="F7" s="237"/>
      <c r="G7" s="245"/>
      <c r="H7" s="253"/>
      <c r="I7" s="253"/>
      <c r="J7" s="126" t="s">
        <v>237</v>
      </c>
      <c r="K7" s="126" t="s">
        <v>238</v>
      </c>
      <c r="L7" s="126" t="s">
        <v>239</v>
      </c>
      <c r="M7" s="128">
        <v>20</v>
      </c>
      <c r="N7" s="237"/>
      <c r="O7" s="237"/>
      <c r="P7" s="233"/>
      <c r="Q7" s="233"/>
      <c r="R7" s="233"/>
      <c r="S7" s="233"/>
      <c r="T7" s="287"/>
      <c r="U7" s="277"/>
      <c r="V7" s="277"/>
      <c r="W7" s="277"/>
      <c r="X7" s="277"/>
      <c r="Y7" s="277"/>
      <c r="Z7" s="277"/>
      <c r="AA7" s="277"/>
      <c r="AB7" s="277"/>
      <c r="AC7" s="277"/>
      <c r="AD7" s="277"/>
      <c r="AE7" s="277"/>
      <c r="AF7" s="277"/>
      <c r="AG7" s="277"/>
      <c r="AH7" s="229"/>
      <c r="AI7" s="229"/>
      <c r="AJ7" s="285"/>
    </row>
    <row r="8" spans="1:36" s="98" customFormat="1" ht="54" customHeight="1" thickBot="1" x14ac:dyDescent="0.35">
      <c r="A8" s="97"/>
      <c r="B8" s="281" t="s">
        <v>243</v>
      </c>
      <c r="C8" s="236" t="s">
        <v>244</v>
      </c>
      <c r="D8" s="236" t="s">
        <v>230</v>
      </c>
      <c r="E8" s="236" t="s">
        <v>231</v>
      </c>
      <c r="F8" s="236" t="s">
        <v>242</v>
      </c>
      <c r="G8" s="236" t="s">
        <v>233</v>
      </c>
      <c r="H8" s="252" t="s">
        <v>84</v>
      </c>
      <c r="I8" s="252" t="s">
        <v>84</v>
      </c>
      <c r="J8" s="125" t="s">
        <v>234</v>
      </c>
      <c r="K8" s="125" t="s">
        <v>235</v>
      </c>
      <c r="L8" s="125" t="s">
        <v>236</v>
      </c>
      <c r="M8" s="127">
        <v>43</v>
      </c>
      <c r="N8" s="236" t="s">
        <v>147</v>
      </c>
      <c r="O8" s="236" t="s">
        <v>120</v>
      </c>
      <c r="P8" s="232" t="s">
        <v>240</v>
      </c>
      <c r="Q8" s="232" t="s">
        <v>241</v>
      </c>
      <c r="R8" s="232" t="s">
        <v>92</v>
      </c>
      <c r="S8" s="232" t="s">
        <v>166</v>
      </c>
      <c r="T8" s="280">
        <f>U8+U10</f>
        <v>3000000</v>
      </c>
      <c r="U8" s="280">
        <f>V8</f>
        <v>1000000</v>
      </c>
      <c r="V8" s="280">
        <v>1000000</v>
      </c>
      <c r="W8" s="280">
        <v>0</v>
      </c>
      <c r="X8" s="280">
        <v>0</v>
      </c>
      <c r="Y8" s="280">
        <v>0</v>
      </c>
      <c r="Z8" s="280">
        <v>0</v>
      </c>
      <c r="AA8" s="280">
        <v>0</v>
      </c>
      <c r="AB8" s="280">
        <v>176470.59</v>
      </c>
      <c r="AC8" s="280" t="s">
        <v>95</v>
      </c>
      <c r="AD8" s="280">
        <v>0</v>
      </c>
      <c r="AE8" s="280">
        <f>V8</f>
        <v>1000000</v>
      </c>
      <c r="AF8" s="280">
        <v>0</v>
      </c>
      <c r="AG8" s="280"/>
      <c r="AH8" s="238">
        <v>45383</v>
      </c>
      <c r="AI8" s="238">
        <v>45444</v>
      </c>
      <c r="AJ8" s="284">
        <v>45390</v>
      </c>
    </row>
    <row r="9" spans="1:36" s="98" customFormat="1" ht="49.2" customHeight="1" thickBot="1" x14ac:dyDescent="0.35">
      <c r="A9" s="97"/>
      <c r="B9" s="282"/>
      <c r="C9" s="260"/>
      <c r="D9" s="260"/>
      <c r="E9" s="260"/>
      <c r="F9" s="260"/>
      <c r="G9" s="260"/>
      <c r="H9" s="261"/>
      <c r="I9" s="261"/>
      <c r="J9" s="129" t="s">
        <v>237</v>
      </c>
      <c r="K9" s="129" t="s">
        <v>238</v>
      </c>
      <c r="L9" s="129" t="s">
        <v>239</v>
      </c>
      <c r="M9" s="130">
        <v>43</v>
      </c>
      <c r="N9" s="260"/>
      <c r="O9" s="260"/>
      <c r="P9" s="256"/>
      <c r="Q9" s="256"/>
      <c r="R9" s="256"/>
      <c r="S9" s="256"/>
      <c r="T9" s="276"/>
      <c r="U9" s="276"/>
      <c r="V9" s="276"/>
      <c r="W9" s="276"/>
      <c r="X9" s="276"/>
      <c r="Y9" s="276"/>
      <c r="Z9" s="276"/>
      <c r="AA9" s="276"/>
      <c r="AB9" s="276"/>
      <c r="AC9" s="276"/>
      <c r="AD9" s="276"/>
      <c r="AE9" s="276"/>
      <c r="AF9" s="276"/>
      <c r="AG9" s="276"/>
      <c r="AH9" s="259"/>
      <c r="AI9" s="259"/>
      <c r="AJ9" s="285"/>
    </row>
    <row r="10" spans="1:36" s="98" customFormat="1" ht="49.2" customHeight="1" thickBot="1" x14ac:dyDescent="0.35">
      <c r="A10" s="97"/>
      <c r="B10" s="282"/>
      <c r="C10" s="260"/>
      <c r="D10" s="260"/>
      <c r="E10" s="260"/>
      <c r="F10" s="260" t="s">
        <v>245</v>
      </c>
      <c r="G10" s="260"/>
      <c r="H10" s="261" t="s">
        <v>84</v>
      </c>
      <c r="I10" s="261" t="s">
        <v>84</v>
      </c>
      <c r="J10" s="129" t="s">
        <v>234</v>
      </c>
      <c r="K10" s="129" t="s">
        <v>235</v>
      </c>
      <c r="L10" s="129" t="s">
        <v>236</v>
      </c>
      <c r="M10" s="130">
        <v>67</v>
      </c>
      <c r="N10" s="260" t="s">
        <v>147</v>
      </c>
      <c r="O10" s="260" t="s">
        <v>89</v>
      </c>
      <c r="P10" s="256" t="s">
        <v>240</v>
      </c>
      <c r="Q10" s="256" t="s">
        <v>241</v>
      </c>
      <c r="R10" s="256" t="s">
        <v>92</v>
      </c>
      <c r="S10" s="256" t="s">
        <v>166</v>
      </c>
      <c r="T10" s="276"/>
      <c r="U10" s="276">
        <f>V10</f>
        <v>2000000</v>
      </c>
      <c r="V10" s="276">
        <v>2000000</v>
      </c>
      <c r="W10" s="276">
        <v>0</v>
      </c>
      <c r="X10" s="276">
        <v>0</v>
      </c>
      <c r="Y10" s="276">
        <v>0</v>
      </c>
      <c r="Z10" s="276">
        <v>0</v>
      </c>
      <c r="AA10" s="276">
        <v>0</v>
      </c>
      <c r="AB10" s="276">
        <v>352941.18</v>
      </c>
      <c r="AC10" s="276" t="s">
        <v>95</v>
      </c>
      <c r="AD10" s="276">
        <v>0</v>
      </c>
      <c r="AE10" s="276">
        <f>V10</f>
        <v>2000000</v>
      </c>
      <c r="AF10" s="276">
        <v>0</v>
      </c>
      <c r="AG10" s="261"/>
      <c r="AH10" s="259"/>
      <c r="AI10" s="259"/>
      <c r="AJ10" s="285"/>
    </row>
    <row r="11" spans="1:36" s="98" customFormat="1" ht="52.2" customHeight="1" thickBot="1" x14ac:dyDescent="0.35">
      <c r="A11" s="97"/>
      <c r="B11" s="283"/>
      <c r="C11" s="237"/>
      <c r="D11" s="237"/>
      <c r="E11" s="237"/>
      <c r="F11" s="237"/>
      <c r="G11" s="237"/>
      <c r="H11" s="253"/>
      <c r="I11" s="253"/>
      <c r="J11" s="126" t="s">
        <v>237</v>
      </c>
      <c r="K11" s="126" t="s">
        <v>238</v>
      </c>
      <c r="L11" s="126" t="s">
        <v>239</v>
      </c>
      <c r="M11" s="128">
        <v>67</v>
      </c>
      <c r="N11" s="237"/>
      <c r="O11" s="237"/>
      <c r="P11" s="233"/>
      <c r="Q11" s="233"/>
      <c r="R11" s="233"/>
      <c r="S11" s="233"/>
      <c r="T11" s="277"/>
      <c r="U11" s="277"/>
      <c r="V11" s="277"/>
      <c r="W11" s="277"/>
      <c r="X11" s="277"/>
      <c r="Y11" s="277"/>
      <c r="Z11" s="277"/>
      <c r="AA11" s="277"/>
      <c r="AB11" s="277"/>
      <c r="AC11" s="277"/>
      <c r="AD11" s="277"/>
      <c r="AE11" s="277"/>
      <c r="AF11" s="277"/>
      <c r="AG11" s="253"/>
      <c r="AH11" s="239"/>
      <c r="AI11" s="239"/>
      <c r="AJ11" s="285"/>
    </row>
    <row r="12" spans="1:36" s="98" customFormat="1" ht="52.2" customHeight="1" thickBot="1" x14ac:dyDescent="0.35">
      <c r="A12" s="97"/>
      <c r="B12" s="281" t="s">
        <v>246</v>
      </c>
      <c r="C12" s="236" t="s">
        <v>247</v>
      </c>
      <c r="D12" s="236" t="s">
        <v>230</v>
      </c>
      <c r="E12" s="236" t="s">
        <v>231</v>
      </c>
      <c r="F12" s="236" t="s">
        <v>248</v>
      </c>
      <c r="G12" s="236" t="s">
        <v>233</v>
      </c>
      <c r="H12" s="252" t="s">
        <v>84</v>
      </c>
      <c r="I12" s="252" t="s">
        <v>84</v>
      </c>
      <c r="J12" s="125" t="s">
        <v>234</v>
      </c>
      <c r="K12" s="125" t="s">
        <v>235</v>
      </c>
      <c r="L12" s="125" t="s">
        <v>236</v>
      </c>
      <c r="M12" s="127">
        <v>49</v>
      </c>
      <c r="N12" s="236" t="s">
        <v>147</v>
      </c>
      <c r="O12" s="236" t="s">
        <v>137</v>
      </c>
      <c r="P12" s="232" t="s">
        <v>240</v>
      </c>
      <c r="Q12" s="232" t="s">
        <v>241</v>
      </c>
      <c r="R12" s="232" t="s">
        <v>92</v>
      </c>
      <c r="S12" s="232" t="s">
        <v>166</v>
      </c>
      <c r="T12" s="280">
        <f>U12+U14</f>
        <v>1663327</v>
      </c>
      <c r="U12" s="280">
        <f>V12</f>
        <v>763327</v>
      </c>
      <c r="V12" s="280">
        <v>763327</v>
      </c>
      <c r="W12" s="280">
        <v>0</v>
      </c>
      <c r="X12" s="280">
        <v>0</v>
      </c>
      <c r="Y12" s="280">
        <v>0</v>
      </c>
      <c r="Z12" s="280">
        <v>0</v>
      </c>
      <c r="AA12" s="280">
        <v>0</v>
      </c>
      <c r="AB12" s="280">
        <v>134705</v>
      </c>
      <c r="AC12" s="280" t="s">
        <v>95</v>
      </c>
      <c r="AD12" s="280">
        <v>0</v>
      </c>
      <c r="AE12" s="280">
        <f>V12</f>
        <v>763327</v>
      </c>
      <c r="AF12" s="280">
        <v>0</v>
      </c>
      <c r="AG12" s="252"/>
      <c r="AH12" s="238">
        <v>45566</v>
      </c>
      <c r="AI12" s="238">
        <v>45627</v>
      </c>
      <c r="AJ12" s="278">
        <v>45574</v>
      </c>
    </row>
    <row r="13" spans="1:36" s="98" customFormat="1" ht="52.2" customHeight="1" thickBot="1" x14ac:dyDescent="0.35">
      <c r="A13" s="97"/>
      <c r="B13" s="282"/>
      <c r="C13" s="260"/>
      <c r="D13" s="260"/>
      <c r="E13" s="260"/>
      <c r="F13" s="260"/>
      <c r="G13" s="260"/>
      <c r="H13" s="261"/>
      <c r="I13" s="261"/>
      <c r="J13" s="129" t="s">
        <v>237</v>
      </c>
      <c r="K13" s="129" t="s">
        <v>238</v>
      </c>
      <c r="L13" s="129" t="s">
        <v>239</v>
      </c>
      <c r="M13" s="130">
        <v>49</v>
      </c>
      <c r="N13" s="260"/>
      <c r="O13" s="260"/>
      <c r="P13" s="256"/>
      <c r="Q13" s="256"/>
      <c r="R13" s="256"/>
      <c r="S13" s="256"/>
      <c r="T13" s="276"/>
      <c r="U13" s="276"/>
      <c r="V13" s="276"/>
      <c r="W13" s="276"/>
      <c r="X13" s="276"/>
      <c r="Y13" s="276"/>
      <c r="Z13" s="276"/>
      <c r="AA13" s="276"/>
      <c r="AB13" s="276"/>
      <c r="AC13" s="276"/>
      <c r="AD13" s="276"/>
      <c r="AE13" s="276"/>
      <c r="AF13" s="276"/>
      <c r="AG13" s="261"/>
      <c r="AH13" s="259"/>
      <c r="AI13" s="259"/>
      <c r="AJ13" s="279"/>
    </row>
    <row r="14" spans="1:36" s="98" customFormat="1" ht="52.2" customHeight="1" thickBot="1" x14ac:dyDescent="0.35">
      <c r="A14" s="97"/>
      <c r="B14" s="282"/>
      <c r="C14" s="260"/>
      <c r="D14" s="260"/>
      <c r="E14" s="260"/>
      <c r="F14" s="260" t="s">
        <v>249</v>
      </c>
      <c r="G14" s="260"/>
      <c r="H14" s="261" t="s">
        <v>84</v>
      </c>
      <c r="I14" s="261" t="s">
        <v>84</v>
      </c>
      <c r="J14" s="129" t="s">
        <v>234</v>
      </c>
      <c r="K14" s="129" t="s">
        <v>235</v>
      </c>
      <c r="L14" s="129" t="s">
        <v>236</v>
      </c>
      <c r="M14" s="130">
        <v>58</v>
      </c>
      <c r="N14" s="260" t="s">
        <v>147</v>
      </c>
      <c r="O14" s="260" t="s">
        <v>110</v>
      </c>
      <c r="P14" s="256" t="s">
        <v>240</v>
      </c>
      <c r="Q14" s="256" t="s">
        <v>241</v>
      </c>
      <c r="R14" s="256" t="s">
        <v>92</v>
      </c>
      <c r="S14" s="256" t="s">
        <v>166</v>
      </c>
      <c r="T14" s="276"/>
      <c r="U14" s="276">
        <f>V14</f>
        <v>900000</v>
      </c>
      <c r="V14" s="276">
        <v>900000</v>
      </c>
      <c r="W14" s="276">
        <v>0</v>
      </c>
      <c r="X14" s="276">
        <v>0</v>
      </c>
      <c r="Y14" s="276">
        <v>0</v>
      </c>
      <c r="Z14" s="276">
        <v>0</v>
      </c>
      <c r="AA14" s="276">
        <v>0</v>
      </c>
      <c r="AB14" s="276">
        <v>164000</v>
      </c>
      <c r="AC14" s="276" t="s">
        <v>95</v>
      </c>
      <c r="AD14" s="276">
        <v>0</v>
      </c>
      <c r="AE14" s="276">
        <f>V14</f>
        <v>900000</v>
      </c>
      <c r="AF14" s="276">
        <v>0</v>
      </c>
      <c r="AG14" s="261"/>
      <c r="AH14" s="259"/>
      <c r="AI14" s="259"/>
      <c r="AJ14" s="279"/>
    </row>
    <row r="15" spans="1:36" s="98" customFormat="1" ht="52.2" customHeight="1" thickBot="1" x14ac:dyDescent="0.35">
      <c r="A15" s="97"/>
      <c r="B15" s="283"/>
      <c r="C15" s="237"/>
      <c r="D15" s="237"/>
      <c r="E15" s="237"/>
      <c r="F15" s="237"/>
      <c r="G15" s="237"/>
      <c r="H15" s="253"/>
      <c r="I15" s="253"/>
      <c r="J15" s="126" t="s">
        <v>237</v>
      </c>
      <c r="K15" s="126" t="s">
        <v>238</v>
      </c>
      <c r="L15" s="126" t="s">
        <v>239</v>
      </c>
      <c r="M15" s="128">
        <v>58</v>
      </c>
      <c r="N15" s="237"/>
      <c r="O15" s="237"/>
      <c r="P15" s="233"/>
      <c r="Q15" s="233"/>
      <c r="R15" s="233"/>
      <c r="S15" s="233"/>
      <c r="T15" s="277"/>
      <c r="U15" s="277"/>
      <c r="V15" s="277"/>
      <c r="W15" s="277"/>
      <c r="X15" s="277"/>
      <c r="Y15" s="277"/>
      <c r="Z15" s="277"/>
      <c r="AA15" s="277"/>
      <c r="AB15" s="277"/>
      <c r="AC15" s="277"/>
      <c r="AD15" s="277"/>
      <c r="AE15" s="277"/>
      <c r="AF15" s="277"/>
      <c r="AG15" s="253"/>
      <c r="AH15" s="239"/>
      <c r="AI15" s="239"/>
      <c r="AJ15" s="279"/>
    </row>
    <row r="16" spans="1:36" s="98" customFormat="1" ht="49.5" customHeight="1" thickBot="1" x14ac:dyDescent="0.35">
      <c r="A16" s="97"/>
      <c r="B16" s="266" t="s">
        <v>250</v>
      </c>
      <c r="C16" s="267" t="s">
        <v>251</v>
      </c>
      <c r="D16" s="267" t="s">
        <v>230</v>
      </c>
      <c r="E16" s="267" t="s">
        <v>231</v>
      </c>
      <c r="F16" s="267" t="s">
        <v>252</v>
      </c>
      <c r="G16" s="267" t="s">
        <v>233</v>
      </c>
      <c r="H16" s="272" t="s">
        <v>84</v>
      </c>
      <c r="I16" s="272" t="s">
        <v>84</v>
      </c>
      <c r="J16" s="131" t="s">
        <v>234</v>
      </c>
      <c r="K16" s="131" t="s">
        <v>235</v>
      </c>
      <c r="L16" s="131" t="s">
        <v>236</v>
      </c>
      <c r="M16" s="131">
        <v>50</v>
      </c>
      <c r="N16" s="245" t="s">
        <v>147</v>
      </c>
      <c r="O16" s="245" t="s">
        <v>124</v>
      </c>
      <c r="P16" s="227" t="s">
        <v>240</v>
      </c>
      <c r="Q16" s="227" t="s">
        <v>241</v>
      </c>
      <c r="R16" s="227" t="s">
        <v>92</v>
      </c>
      <c r="S16" s="227" t="s">
        <v>166</v>
      </c>
      <c r="T16" s="265">
        <f>V16</f>
        <v>1360000</v>
      </c>
      <c r="U16" s="265">
        <f>V16</f>
        <v>1360000</v>
      </c>
      <c r="V16" s="265">
        <v>1360000</v>
      </c>
      <c r="W16" s="265">
        <v>0</v>
      </c>
      <c r="X16" s="265">
        <v>0</v>
      </c>
      <c r="Y16" s="265">
        <v>0</v>
      </c>
      <c r="Z16" s="265">
        <v>0</v>
      </c>
      <c r="AA16" s="274">
        <v>0</v>
      </c>
      <c r="AB16" s="265">
        <v>240000</v>
      </c>
      <c r="AC16" s="274" t="s">
        <v>95</v>
      </c>
      <c r="AD16" s="274">
        <v>0</v>
      </c>
      <c r="AE16" s="274">
        <f>V16</f>
        <v>1360000</v>
      </c>
      <c r="AF16" s="274">
        <v>0</v>
      </c>
      <c r="AG16" s="273"/>
      <c r="AH16" s="264" t="s">
        <v>550</v>
      </c>
      <c r="AI16" s="264" t="s">
        <v>551</v>
      </c>
      <c r="AJ16" s="240">
        <v>45901</v>
      </c>
    </row>
    <row r="17" spans="1:36" s="98" customFormat="1" ht="51" customHeight="1" thickBot="1" x14ac:dyDescent="0.35">
      <c r="A17" s="97"/>
      <c r="B17" s="243"/>
      <c r="C17" s="245"/>
      <c r="D17" s="245"/>
      <c r="E17" s="245"/>
      <c r="F17" s="245"/>
      <c r="G17" s="245"/>
      <c r="H17" s="235"/>
      <c r="I17" s="235"/>
      <c r="J17" s="132" t="s">
        <v>237</v>
      </c>
      <c r="K17" s="132" t="s">
        <v>238</v>
      </c>
      <c r="L17" s="132" t="s">
        <v>239</v>
      </c>
      <c r="M17" s="126">
        <v>50</v>
      </c>
      <c r="N17" s="275"/>
      <c r="O17" s="275"/>
      <c r="P17" s="271"/>
      <c r="Q17" s="271"/>
      <c r="R17" s="271"/>
      <c r="S17" s="271"/>
      <c r="T17" s="245"/>
      <c r="U17" s="231"/>
      <c r="V17" s="231"/>
      <c r="W17" s="231"/>
      <c r="X17" s="231"/>
      <c r="Y17" s="231"/>
      <c r="Z17" s="231"/>
      <c r="AA17" s="225"/>
      <c r="AB17" s="231"/>
      <c r="AC17" s="225"/>
      <c r="AD17" s="225"/>
      <c r="AE17" s="225"/>
      <c r="AF17" s="225"/>
      <c r="AG17" s="227"/>
      <c r="AH17" s="229"/>
      <c r="AI17" s="229"/>
      <c r="AJ17" s="241"/>
    </row>
    <row r="18" spans="1:36" s="98" customFormat="1" ht="56.7" customHeight="1" thickBot="1" x14ac:dyDescent="0.35">
      <c r="A18" s="97"/>
      <c r="B18" s="250" t="s">
        <v>417</v>
      </c>
      <c r="C18" s="236" t="s">
        <v>418</v>
      </c>
      <c r="D18" s="236" t="s">
        <v>419</v>
      </c>
      <c r="E18" s="236" t="s">
        <v>231</v>
      </c>
      <c r="F18" s="236" t="s">
        <v>420</v>
      </c>
      <c r="G18" s="236" t="s">
        <v>233</v>
      </c>
      <c r="H18" s="272" t="s">
        <v>84</v>
      </c>
      <c r="I18" s="272" t="s">
        <v>84</v>
      </c>
      <c r="J18" s="125" t="s">
        <v>421</v>
      </c>
      <c r="K18" s="125" t="s">
        <v>422</v>
      </c>
      <c r="L18" s="125" t="s">
        <v>146</v>
      </c>
      <c r="M18" s="125">
        <v>2</v>
      </c>
      <c r="N18" s="236" t="s">
        <v>147</v>
      </c>
      <c r="O18" s="236" t="s">
        <v>130</v>
      </c>
      <c r="P18" s="227" t="s">
        <v>240</v>
      </c>
      <c r="Q18" s="227" t="s">
        <v>241</v>
      </c>
      <c r="R18" s="227" t="s">
        <v>92</v>
      </c>
      <c r="S18" s="227" t="s">
        <v>166</v>
      </c>
      <c r="T18" s="248">
        <f>U18</f>
        <v>200000</v>
      </c>
      <c r="U18" s="248">
        <f>V18</f>
        <v>200000</v>
      </c>
      <c r="V18" s="248">
        <v>200000</v>
      </c>
      <c r="W18" s="248">
        <v>0</v>
      </c>
      <c r="X18" s="248">
        <v>0</v>
      </c>
      <c r="Y18" s="248">
        <v>0</v>
      </c>
      <c r="Z18" s="248">
        <v>0</v>
      </c>
      <c r="AA18" s="246">
        <v>0</v>
      </c>
      <c r="AB18" s="248">
        <v>35294.5</v>
      </c>
      <c r="AC18" s="246" t="s">
        <v>95</v>
      </c>
      <c r="AD18" s="246">
        <v>0</v>
      </c>
      <c r="AE18" s="246">
        <f>V18</f>
        <v>200000</v>
      </c>
      <c r="AF18" s="246">
        <v>0</v>
      </c>
      <c r="AG18" s="232"/>
      <c r="AH18" s="238" t="s">
        <v>423</v>
      </c>
      <c r="AI18" s="238" t="s">
        <v>424</v>
      </c>
      <c r="AJ18" s="240">
        <v>45544</v>
      </c>
    </row>
    <row r="19" spans="1:36" s="98" customFormat="1" ht="59.7" customHeight="1" thickBot="1" x14ac:dyDescent="0.35">
      <c r="A19" s="97"/>
      <c r="B19" s="251"/>
      <c r="C19" s="237"/>
      <c r="D19" s="237"/>
      <c r="E19" s="237"/>
      <c r="F19" s="237"/>
      <c r="G19" s="237"/>
      <c r="H19" s="235"/>
      <c r="I19" s="235"/>
      <c r="J19" s="126" t="s">
        <v>425</v>
      </c>
      <c r="K19" s="126" t="s">
        <v>426</v>
      </c>
      <c r="L19" s="126" t="s">
        <v>427</v>
      </c>
      <c r="M19" s="126">
        <v>2</v>
      </c>
      <c r="N19" s="237"/>
      <c r="O19" s="237"/>
      <c r="P19" s="271"/>
      <c r="Q19" s="271"/>
      <c r="R19" s="271"/>
      <c r="S19" s="271"/>
      <c r="T19" s="237"/>
      <c r="U19" s="249"/>
      <c r="V19" s="249"/>
      <c r="W19" s="249"/>
      <c r="X19" s="249"/>
      <c r="Y19" s="249"/>
      <c r="Z19" s="249"/>
      <c r="AA19" s="247"/>
      <c r="AB19" s="249"/>
      <c r="AC19" s="247"/>
      <c r="AD19" s="247"/>
      <c r="AE19" s="247"/>
      <c r="AF19" s="247"/>
      <c r="AG19" s="233"/>
      <c r="AH19" s="239"/>
      <c r="AI19" s="239"/>
      <c r="AJ19" s="241"/>
    </row>
    <row r="20" spans="1:36" s="98" customFormat="1" ht="51" customHeight="1" thickBot="1" x14ac:dyDescent="0.35">
      <c r="A20" s="97"/>
      <c r="B20" s="250" t="s">
        <v>428</v>
      </c>
      <c r="C20" s="236" t="s">
        <v>429</v>
      </c>
      <c r="D20" s="236" t="s">
        <v>419</v>
      </c>
      <c r="E20" s="236" t="s">
        <v>231</v>
      </c>
      <c r="F20" s="236" t="s">
        <v>430</v>
      </c>
      <c r="G20" s="232" t="s">
        <v>233</v>
      </c>
      <c r="H20" s="252" t="s">
        <v>84</v>
      </c>
      <c r="I20" s="252" t="s">
        <v>84</v>
      </c>
      <c r="J20" s="125" t="s">
        <v>421</v>
      </c>
      <c r="K20" s="125" t="s">
        <v>422</v>
      </c>
      <c r="L20" s="125" t="s">
        <v>146</v>
      </c>
      <c r="M20" s="125">
        <v>4</v>
      </c>
      <c r="N20" s="236" t="s">
        <v>147</v>
      </c>
      <c r="O20" s="236" t="s">
        <v>122</v>
      </c>
      <c r="P20" s="232" t="s">
        <v>240</v>
      </c>
      <c r="Q20" s="232" t="s">
        <v>241</v>
      </c>
      <c r="R20" s="232" t="s">
        <v>92</v>
      </c>
      <c r="S20" s="232" t="s">
        <v>166</v>
      </c>
      <c r="T20" s="248">
        <f>SUM(U20:U25)</f>
        <v>1700000</v>
      </c>
      <c r="U20" s="248">
        <f>V20</f>
        <v>200000</v>
      </c>
      <c r="V20" s="248">
        <v>200000</v>
      </c>
      <c r="W20" s="248">
        <v>0</v>
      </c>
      <c r="X20" s="248">
        <v>0</v>
      </c>
      <c r="Y20" s="248">
        <v>0</v>
      </c>
      <c r="Z20" s="248">
        <v>0</v>
      </c>
      <c r="AA20" s="246">
        <v>0</v>
      </c>
      <c r="AB20" s="248">
        <v>35295</v>
      </c>
      <c r="AC20" s="246" t="s">
        <v>95</v>
      </c>
      <c r="AD20" s="246">
        <v>0</v>
      </c>
      <c r="AE20" s="246">
        <f>V20</f>
        <v>200000</v>
      </c>
      <c r="AF20" s="246">
        <v>0</v>
      </c>
      <c r="AG20" s="232"/>
      <c r="AH20" s="238" t="s">
        <v>423</v>
      </c>
      <c r="AI20" s="238" t="s">
        <v>424</v>
      </c>
      <c r="AJ20" s="240">
        <v>45544</v>
      </c>
    </row>
    <row r="21" spans="1:36" s="98" customFormat="1" ht="59.7" customHeight="1" thickBot="1" x14ac:dyDescent="0.35">
      <c r="A21" s="97"/>
      <c r="B21" s="263"/>
      <c r="C21" s="260"/>
      <c r="D21" s="260"/>
      <c r="E21" s="260"/>
      <c r="F21" s="260"/>
      <c r="G21" s="256"/>
      <c r="H21" s="261"/>
      <c r="I21" s="261"/>
      <c r="J21" s="129" t="s">
        <v>425</v>
      </c>
      <c r="K21" s="129" t="s">
        <v>426</v>
      </c>
      <c r="L21" s="129" t="s">
        <v>427</v>
      </c>
      <c r="M21" s="129">
        <v>4</v>
      </c>
      <c r="N21" s="260"/>
      <c r="O21" s="260"/>
      <c r="P21" s="256"/>
      <c r="Q21" s="256"/>
      <c r="R21" s="256"/>
      <c r="S21" s="256"/>
      <c r="T21" s="260"/>
      <c r="U21" s="258"/>
      <c r="V21" s="258"/>
      <c r="W21" s="258"/>
      <c r="X21" s="258"/>
      <c r="Y21" s="258"/>
      <c r="Z21" s="258"/>
      <c r="AA21" s="257"/>
      <c r="AB21" s="258"/>
      <c r="AC21" s="257"/>
      <c r="AD21" s="257"/>
      <c r="AE21" s="257"/>
      <c r="AF21" s="257"/>
      <c r="AG21" s="256"/>
      <c r="AH21" s="259"/>
      <c r="AI21" s="259"/>
      <c r="AJ21" s="241"/>
    </row>
    <row r="22" spans="1:36" s="98" customFormat="1" ht="51" customHeight="1" thickBot="1" x14ac:dyDescent="0.35">
      <c r="A22" s="97"/>
      <c r="B22" s="263"/>
      <c r="C22" s="260"/>
      <c r="D22" s="260"/>
      <c r="E22" s="260"/>
      <c r="F22" s="268" t="s">
        <v>711</v>
      </c>
      <c r="G22" s="256"/>
      <c r="H22" s="270" t="s">
        <v>84</v>
      </c>
      <c r="I22" s="270" t="s">
        <v>84</v>
      </c>
      <c r="J22" s="196" t="s">
        <v>421</v>
      </c>
      <c r="K22" s="196" t="s">
        <v>422</v>
      </c>
      <c r="L22" s="196" t="s">
        <v>146</v>
      </c>
      <c r="M22" s="196">
        <v>10</v>
      </c>
      <c r="N22" s="268" t="s">
        <v>147</v>
      </c>
      <c r="O22" s="268" t="s">
        <v>122</v>
      </c>
      <c r="P22" s="268" t="s">
        <v>240</v>
      </c>
      <c r="Q22" s="268" t="s">
        <v>241</v>
      </c>
      <c r="R22" s="268" t="s">
        <v>92</v>
      </c>
      <c r="S22" s="268" t="s">
        <v>166</v>
      </c>
      <c r="T22" s="260"/>
      <c r="U22" s="269">
        <f>V22</f>
        <v>800000</v>
      </c>
      <c r="V22" s="269">
        <v>800000</v>
      </c>
      <c r="W22" s="269">
        <v>0</v>
      </c>
      <c r="X22" s="269">
        <v>0</v>
      </c>
      <c r="Y22" s="269">
        <v>0</v>
      </c>
      <c r="Z22" s="269">
        <v>0</v>
      </c>
      <c r="AA22" s="269">
        <v>0</v>
      </c>
      <c r="AB22" s="269">
        <v>141177</v>
      </c>
      <c r="AC22" s="269" t="s">
        <v>95</v>
      </c>
      <c r="AD22" s="269">
        <v>0</v>
      </c>
      <c r="AE22" s="269">
        <f>V22</f>
        <v>800000</v>
      </c>
      <c r="AF22" s="269">
        <v>0</v>
      </c>
      <c r="AG22" s="268"/>
      <c r="AH22" s="259"/>
      <c r="AI22" s="259"/>
      <c r="AJ22" s="241"/>
    </row>
    <row r="23" spans="1:36" s="98" customFormat="1" ht="59.7" customHeight="1" thickBot="1" x14ac:dyDescent="0.35">
      <c r="A23" s="97"/>
      <c r="B23" s="263"/>
      <c r="C23" s="260"/>
      <c r="D23" s="260"/>
      <c r="E23" s="260"/>
      <c r="F23" s="268"/>
      <c r="G23" s="256"/>
      <c r="H23" s="270"/>
      <c r="I23" s="270"/>
      <c r="J23" s="196" t="s">
        <v>425</v>
      </c>
      <c r="K23" s="196" t="s">
        <v>426</v>
      </c>
      <c r="L23" s="196" t="s">
        <v>427</v>
      </c>
      <c r="M23" s="196">
        <v>10</v>
      </c>
      <c r="N23" s="268"/>
      <c r="O23" s="268"/>
      <c r="P23" s="268"/>
      <c r="Q23" s="268"/>
      <c r="R23" s="268"/>
      <c r="S23" s="268"/>
      <c r="T23" s="260"/>
      <c r="U23" s="269"/>
      <c r="V23" s="269"/>
      <c r="W23" s="269"/>
      <c r="X23" s="269"/>
      <c r="Y23" s="269"/>
      <c r="Z23" s="269"/>
      <c r="AA23" s="269"/>
      <c r="AB23" s="269"/>
      <c r="AC23" s="269"/>
      <c r="AD23" s="269"/>
      <c r="AE23" s="269"/>
      <c r="AF23" s="269"/>
      <c r="AG23" s="268"/>
      <c r="AH23" s="259"/>
      <c r="AI23" s="259"/>
      <c r="AJ23" s="241"/>
    </row>
    <row r="24" spans="1:36" s="98" customFormat="1" ht="51" customHeight="1" thickBot="1" x14ac:dyDescent="0.35">
      <c r="A24" s="97"/>
      <c r="B24" s="263"/>
      <c r="C24" s="260"/>
      <c r="D24" s="260"/>
      <c r="E24" s="260"/>
      <c r="F24" s="260" t="s">
        <v>432</v>
      </c>
      <c r="G24" s="256"/>
      <c r="H24" s="261" t="s">
        <v>84</v>
      </c>
      <c r="I24" s="261" t="s">
        <v>84</v>
      </c>
      <c r="J24" s="129" t="s">
        <v>421</v>
      </c>
      <c r="K24" s="129" t="s">
        <v>422</v>
      </c>
      <c r="L24" s="129" t="s">
        <v>146</v>
      </c>
      <c r="M24" s="129">
        <v>10</v>
      </c>
      <c r="N24" s="260" t="s">
        <v>147</v>
      </c>
      <c r="O24" s="260" t="s">
        <v>122</v>
      </c>
      <c r="P24" s="256" t="s">
        <v>240</v>
      </c>
      <c r="Q24" s="256" t="s">
        <v>241</v>
      </c>
      <c r="R24" s="256" t="s">
        <v>92</v>
      </c>
      <c r="S24" s="256" t="s">
        <v>166</v>
      </c>
      <c r="T24" s="260"/>
      <c r="U24" s="258">
        <f>V24</f>
        <v>700000</v>
      </c>
      <c r="V24" s="258">
        <v>700000</v>
      </c>
      <c r="W24" s="258">
        <v>0</v>
      </c>
      <c r="X24" s="258">
        <v>0</v>
      </c>
      <c r="Y24" s="258">
        <v>0</v>
      </c>
      <c r="Z24" s="258">
        <v>0</v>
      </c>
      <c r="AA24" s="257">
        <v>0</v>
      </c>
      <c r="AB24" s="258">
        <v>123530</v>
      </c>
      <c r="AC24" s="257" t="s">
        <v>95</v>
      </c>
      <c r="AD24" s="257">
        <v>0</v>
      </c>
      <c r="AE24" s="257">
        <f>V24</f>
        <v>700000</v>
      </c>
      <c r="AF24" s="257">
        <v>0</v>
      </c>
      <c r="AG24" s="256"/>
      <c r="AH24" s="259"/>
      <c r="AI24" s="259"/>
      <c r="AJ24" s="241"/>
    </row>
    <row r="25" spans="1:36" s="98" customFormat="1" ht="55.5" customHeight="1" thickBot="1" x14ac:dyDescent="0.35">
      <c r="A25" s="97"/>
      <c r="B25" s="251"/>
      <c r="C25" s="237"/>
      <c r="D25" s="237"/>
      <c r="E25" s="237"/>
      <c r="F25" s="237"/>
      <c r="G25" s="233"/>
      <c r="H25" s="253"/>
      <c r="I25" s="253"/>
      <c r="J25" s="126" t="s">
        <v>425</v>
      </c>
      <c r="K25" s="126" t="s">
        <v>426</v>
      </c>
      <c r="L25" s="126" t="s">
        <v>427</v>
      </c>
      <c r="M25" s="126">
        <v>10</v>
      </c>
      <c r="N25" s="237"/>
      <c r="O25" s="237"/>
      <c r="P25" s="233"/>
      <c r="Q25" s="233"/>
      <c r="R25" s="233"/>
      <c r="S25" s="233"/>
      <c r="T25" s="237"/>
      <c r="U25" s="249"/>
      <c r="V25" s="249"/>
      <c r="W25" s="249"/>
      <c r="X25" s="249"/>
      <c r="Y25" s="249"/>
      <c r="Z25" s="249"/>
      <c r="AA25" s="247"/>
      <c r="AB25" s="249"/>
      <c r="AC25" s="247"/>
      <c r="AD25" s="247"/>
      <c r="AE25" s="247"/>
      <c r="AF25" s="247"/>
      <c r="AG25" s="233"/>
      <c r="AH25" s="239"/>
      <c r="AI25" s="239"/>
      <c r="AJ25" s="241"/>
    </row>
    <row r="26" spans="1:36" s="98" customFormat="1" ht="51" customHeight="1" thickBot="1" x14ac:dyDescent="0.35">
      <c r="A26" s="97"/>
      <c r="B26" s="242" t="s">
        <v>433</v>
      </c>
      <c r="C26" s="244" t="s">
        <v>434</v>
      </c>
      <c r="D26" s="244" t="s">
        <v>419</v>
      </c>
      <c r="E26" s="244" t="s">
        <v>231</v>
      </c>
      <c r="F26" s="236" t="s">
        <v>435</v>
      </c>
      <c r="G26" s="244" t="s">
        <v>233</v>
      </c>
      <c r="H26" s="252" t="s">
        <v>84</v>
      </c>
      <c r="I26" s="252" t="s">
        <v>84</v>
      </c>
      <c r="J26" s="125" t="s">
        <v>421</v>
      </c>
      <c r="K26" s="125" t="s">
        <v>422</v>
      </c>
      <c r="L26" s="125" t="s">
        <v>146</v>
      </c>
      <c r="M26" s="125">
        <v>14</v>
      </c>
      <c r="N26" s="236" t="s">
        <v>147</v>
      </c>
      <c r="O26" s="236" t="s">
        <v>137</v>
      </c>
      <c r="P26" s="232" t="s">
        <v>240</v>
      </c>
      <c r="Q26" s="232" t="s">
        <v>241</v>
      </c>
      <c r="R26" s="232" t="s">
        <v>92</v>
      </c>
      <c r="S26" s="232" t="s">
        <v>166</v>
      </c>
      <c r="T26" s="230">
        <f>U26</f>
        <v>1050000</v>
      </c>
      <c r="U26" s="248">
        <f>V26</f>
        <v>1050000</v>
      </c>
      <c r="V26" s="248">
        <v>1050000</v>
      </c>
      <c r="W26" s="248">
        <v>0</v>
      </c>
      <c r="X26" s="248">
        <v>0</v>
      </c>
      <c r="Y26" s="248">
        <v>0</v>
      </c>
      <c r="Z26" s="248">
        <v>0</v>
      </c>
      <c r="AA26" s="246">
        <v>0</v>
      </c>
      <c r="AB26" s="248">
        <v>185294.12</v>
      </c>
      <c r="AC26" s="246" t="s">
        <v>95</v>
      </c>
      <c r="AD26" s="246">
        <v>0</v>
      </c>
      <c r="AE26" s="246">
        <f>V26</f>
        <v>1050000</v>
      </c>
      <c r="AF26" s="246">
        <v>0</v>
      </c>
      <c r="AG26" s="232"/>
      <c r="AH26" s="228" t="s">
        <v>424</v>
      </c>
      <c r="AI26" s="228" t="s">
        <v>436</v>
      </c>
      <c r="AJ26" s="240">
        <v>45625</v>
      </c>
    </row>
    <row r="27" spans="1:36" s="98" customFormat="1" ht="59.7" customHeight="1" thickBot="1" x14ac:dyDescent="0.35">
      <c r="A27" s="97"/>
      <c r="B27" s="243"/>
      <c r="C27" s="245"/>
      <c r="D27" s="245"/>
      <c r="E27" s="245"/>
      <c r="F27" s="237"/>
      <c r="G27" s="245"/>
      <c r="H27" s="253"/>
      <c r="I27" s="253"/>
      <c r="J27" s="126" t="s">
        <v>425</v>
      </c>
      <c r="K27" s="126" t="s">
        <v>426</v>
      </c>
      <c r="L27" s="126" t="s">
        <v>427</v>
      </c>
      <c r="M27" s="126">
        <v>14</v>
      </c>
      <c r="N27" s="237"/>
      <c r="O27" s="237"/>
      <c r="P27" s="233"/>
      <c r="Q27" s="233"/>
      <c r="R27" s="233"/>
      <c r="S27" s="233"/>
      <c r="T27" s="231"/>
      <c r="U27" s="249"/>
      <c r="V27" s="249"/>
      <c r="W27" s="249"/>
      <c r="X27" s="249"/>
      <c r="Y27" s="249"/>
      <c r="Z27" s="249"/>
      <c r="AA27" s="247"/>
      <c r="AB27" s="249"/>
      <c r="AC27" s="247"/>
      <c r="AD27" s="247"/>
      <c r="AE27" s="247"/>
      <c r="AF27" s="247"/>
      <c r="AG27" s="233"/>
      <c r="AH27" s="229"/>
      <c r="AI27" s="229"/>
      <c r="AJ27" s="241"/>
    </row>
    <row r="28" spans="1:36" s="98" customFormat="1" ht="51" customHeight="1" thickBot="1" x14ac:dyDescent="0.35">
      <c r="A28" s="97"/>
      <c r="B28" s="266" t="s">
        <v>437</v>
      </c>
      <c r="C28" s="267" t="s">
        <v>438</v>
      </c>
      <c r="D28" s="267" t="s">
        <v>419</v>
      </c>
      <c r="E28" s="267" t="s">
        <v>231</v>
      </c>
      <c r="F28" s="260" t="s">
        <v>441</v>
      </c>
      <c r="G28" s="267" t="s">
        <v>233</v>
      </c>
      <c r="H28" s="261" t="s">
        <v>84</v>
      </c>
      <c r="I28" s="261" t="s">
        <v>84</v>
      </c>
      <c r="J28" s="129" t="s">
        <v>421</v>
      </c>
      <c r="K28" s="129" t="s">
        <v>422</v>
      </c>
      <c r="L28" s="129" t="s">
        <v>146</v>
      </c>
      <c r="M28" s="129">
        <v>14</v>
      </c>
      <c r="N28" s="260" t="s">
        <v>147</v>
      </c>
      <c r="O28" s="260" t="s">
        <v>89</v>
      </c>
      <c r="P28" s="256" t="s">
        <v>240</v>
      </c>
      <c r="Q28" s="256" t="s">
        <v>241</v>
      </c>
      <c r="R28" s="256" t="s">
        <v>92</v>
      </c>
      <c r="S28" s="256" t="s">
        <v>166</v>
      </c>
      <c r="T28" s="265">
        <f>SUM(U28:U31)</f>
        <v>1000000</v>
      </c>
      <c r="U28" s="258">
        <f>V28</f>
        <v>600000</v>
      </c>
      <c r="V28" s="258">
        <v>600000</v>
      </c>
      <c r="W28" s="258">
        <v>0</v>
      </c>
      <c r="X28" s="258">
        <v>0</v>
      </c>
      <c r="Y28" s="258">
        <v>0</v>
      </c>
      <c r="Z28" s="258">
        <v>0</v>
      </c>
      <c r="AA28" s="257">
        <v>0</v>
      </c>
      <c r="AB28" s="258">
        <v>105882.36</v>
      </c>
      <c r="AC28" s="257" t="s">
        <v>95</v>
      </c>
      <c r="AD28" s="257">
        <v>0</v>
      </c>
      <c r="AE28" s="257">
        <f>V28</f>
        <v>600000</v>
      </c>
      <c r="AF28" s="257">
        <v>0</v>
      </c>
      <c r="AG28" s="256"/>
      <c r="AH28" s="264" t="s">
        <v>255</v>
      </c>
      <c r="AI28" s="264" t="s">
        <v>440</v>
      </c>
      <c r="AJ28" s="240">
        <v>45642</v>
      </c>
    </row>
    <row r="29" spans="1:36" s="98" customFormat="1" ht="58.95" customHeight="1" thickBot="1" x14ac:dyDescent="0.35">
      <c r="A29" s="97"/>
      <c r="B29" s="266"/>
      <c r="C29" s="267"/>
      <c r="D29" s="267"/>
      <c r="E29" s="267"/>
      <c r="F29" s="260"/>
      <c r="G29" s="267"/>
      <c r="H29" s="261"/>
      <c r="I29" s="261"/>
      <c r="J29" s="129" t="s">
        <v>425</v>
      </c>
      <c r="K29" s="129" t="s">
        <v>426</v>
      </c>
      <c r="L29" s="129" t="s">
        <v>427</v>
      </c>
      <c r="M29" s="129">
        <v>14</v>
      </c>
      <c r="N29" s="260"/>
      <c r="O29" s="260"/>
      <c r="P29" s="256"/>
      <c r="Q29" s="256"/>
      <c r="R29" s="256"/>
      <c r="S29" s="256"/>
      <c r="T29" s="265"/>
      <c r="U29" s="258"/>
      <c r="V29" s="258"/>
      <c r="W29" s="258"/>
      <c r="X29" s="258"/>
      <c r="Y29" s="258"/>
      <c r="Z29" s="258"/>
      <c r="AA29" s="257"/>
      <c r="AB29" s="258"/>
      <c r="AC29" s="257"/>
      <c r="AD29" s="257"/>
      <c r="AE29" s="257"/>
      <c r="AF29" s="257"/>
      <c r="AG29" s="256"/>
      <c r="AH29" s="264"/>
      <c r="AI29" s="264"/>
      <c r="AJ29" s="241"/>
    </row>
    <row r="30" spans="1:36" s="98" customFormat="1" ht="55.95" customHeight="1" thickBot="1" x14ac:dyDescent="0.35">
      <c r="A30" s="97"/>
      <c r="B30" s="266"/>
      <c r="C30" s="267"/>
      <c r="D30" s="267"/>
      <c r="E30" s="267"/>
      <c r="F30" s="260" t="s">
        <v>442</v>
      </c>
      <c r="G30" s="267"/>
      <c r="H30" s="261" t="s">
        <v>84</v>
      </c>
      <c r="I30" s="261" t="s">
        <v>84</v>
      </c>
      <c r="J30" s="129" t="s">
        <v>421</v>
      </c>
      <c r="K30" s="129" t="s">
        <v>422</v>
      </c>
      <c r="L30" s="129" t="s">
        <v>146</v>
      </c>
      <c r="M30" s="129">
        <v>17</v>
      </c>
      <c r="N30" s="260" t="s">
        <v>147</v>
      </c>
      <c r="O30" s="260" t="s">
        <v>443</v>
      </c>
      <c r="P30" s="256" t="s">
        <v>240</v>
      </c>
      <c r="Q30" s="256" t="s">
        <v>241</v>
      </c>
      <c r="R30" s="256" t="s">
        <v>92</v>
      </c>
      <c r="S30" s="256" t="s">
        <v>166</v>
      </c>
      <c r="T30" s="265"/>
      <c r="U30" s="258">
        <f>V30</f>
        <v>400000</v>
      </c>
      <c r="V30" s="258">
        <v>400000</v>
      </c>
      <c r="W30" s="258">
        <v>0</v>
      </c>
      <c r="X30" s="258">
        <v>0</v>
      </c>
      <c r="Y30" s="258">
        <v>0</v>
      </c>
      <c r="Z30" s="258">
        <v>0</v>
      </c>
      <c r="AA30" s="257">
        <v>0</v>
      </c>
      <c r="AB30" s="258">
        <v>70600</v>
      </c>
      <c r="AC30" s="257" t="s">
        <v>95</v>
      </c>
      <c r="AD30" s="257">
        <v>0</v>
      </c>
      <c r="AE30" s="257">
        <f>V30</f>
        <v>400000</v>
      </c>
      <c r="AF30" s="257">
        <v>0</v>
      </c>
      <c r="AG30" s="256"/>
      <c r="AH30" s="264"/>
      <c r="AI30" s="264"/>
      <c r="AJ30" s="241"/>
    </row>
    <row r="31" spans="1:36" s="98" customFormat="1" ht="61.5" customHeight="1" thickBot="1" x14ac:dyDescent="0.35">
      <c r="A31" s="97"/>
      <c r="B31" s="243"/>
      <c r="C31" s="245"/>
      <c r="D31" s="245"/>
      <c r="E31" s="245"/>
      <c r="F31" s="237"/>
      <c r="G31" s="245"/>
      <c r="H31" s="253"/>
      <c r="I31" s="253"/>
      <c r="J31" s="126" t="s">
        <v>425</v>
      </c>
      <c r="K31" s="126" t="s">
        <v>426</v>
      </c>
      <c r="L31" s="126" t="s">
        <v>427</v>
      </c>
      <c r="M31" s="126">
        <v>17</v>
      </c>
      <c r="N31" s="237"/>
      <c r="O31" s="237"/>
      <c r="P31" s="233"/>
      <c r="Q31" s="233"/>
      <c r="R31" s="233"/>
      <c r="S31" s="233"/>
      <c r="T31" s="231"/>
      <c r="U31" s="249"/>
      <c r="V31" s="249"/>
      <c r="W31" s="249"/>
      <c r="X31" s="249"/>
      <c r="Y31" s="249"/>
      <c r="Z31" s="249"/>
      <c r="AA31" s="247"/>
      <c r="AB31" s="249"/>
      <c r="AC31" s="247"/>
      <c r="AD31" s="247"/>
      <c r="AE31" s="247"/>
      <c r="AF31" s="247"/>
      <c r="AG31" s="233"/>
      <c r="AH31" s="229"/>
      <c r="AI31" s="229"/>
      <c r="AJ31" s="241"/>
    </row>
    <row r="32" spans="1:36" s="98" customFormat="1" ht="51" customHeight="1" thickBot="1" x14ac:dyDescent="0.35">
      <c r="A32" s="97"/>
      <c r="B32" s="250" t="s">
        <v>444</v>
      </c>
      <c r="C32" s="236" t="s">
        <v>445</v>
      </c>
      <c r="D32" s="236" t="s">
        <v>419</v>
      </c>
      <c r="E32" s="236" t="s">
        <v>231</v>
      </c>
      <c r="F32" s="236" t="s">
        <v>446</v>
      </c>
      <c r="G32" s="236" t="s">
        <v>233</v>
      </c>
      <c r="H32" s="252" t="s">
        <v>84</v>
      </c>
      <c r="I32" s="252" t="s">
        <v>84</v>
      </c>
      <c r="J32" s="125" t="s">
        <v>421</v>
      </c>
      <c r="K32" s="125" t="s">
        <v>422</v>
      </c>
      <c r="L32" s="125" t="s">
        <v>146</v>
      </c>
      <c r="M32" s="125">
        <v>6</v>
      </c>
      <c r="N32" s="236" t="s">
        <v>147</v>
      </c>
      <c r="O32" s="236" t="s">
        <v>120</v>
      </c>
      <c r="P32" s="232" t="s">
        <v>240</v>
      </c>
      <c r="Q32" s="232" t="s">
        <v>241</v>
      </c>
      <c r="R32" s="232" t="s">
        <v>92</v>
      </c>
      <c r="S32" s="232" t="s">
        <v>166</v>
      </c>
      <c r="T32" s="248">
        <f>U32</f>
        <v>205935.91</v>
      </c>
      <c r="U32" s="248">
        <f>V32</f>
        <v>205935.91</v>
      </c>
      <c r="V32" s="248">
        <v>205935.91</v>
      </c>
      <c r="W32" s="248">
        <v>0</v>
      </c>
      <c r="X32" s="248">
        <v>0</v>
      </c>
      <c r="Y32" s="248">
        <v>0</v>
      </c>
      <c r="Z32" s="248">
        <v>0</v>
      </c>
      <c r="AA32" s="246">
        <v>0</v>
      </c>
      <c r="AB32" s="248">
        <v>36341.64</v>
      </c>
      <c r="AC32" s="246" t="s">
        <v>95</v>
      </c>
      <c r="AD32" s="246">
        <v>0</v>
      </c>
      <c r="AE32" s="246">
        <f>V32</f>
        <v>205935.91</v>
      </c>
      <c r="AF32" s="246">
        <v>0</v>
      </c>
      <c r="AG32" s="232"/>
      <c r="AH32" s="238" t="s">
        <v>256</v>
      </c>
      <c r="AI32" s="238" t="s">
        <v>447</v>
      </c>
      <c r="AJ32" s="240">
        <v>45838</v>
      </c>
    </row>
    <row r="33" spans="1:36" s="98" customFormat="1" ht="54.45" customHeight="1" thickBot="1" x14ac:dyDescent="0.35">
      <c r="A33" s="97"/>
      <c r="B33" s="251"/>
      <c r="C33" s="237"/>
      <c r="D33" s="237"/>
      <c r="E33" s="237"/>
      <c r="F33" s="237"/>
      <c r="G33" s="237"/>
      <c r="H33" s="253"/>
      <c r="I33" s="253"/>
      <c r="J33" s="126" t="s">
        <v>425</v>
      </c>
      <c r="K33" s="126" t="s">
        <v>426</v>
      </c>
      <c r="L33" s="126" t="s">
        <v>427</v>
      </c>
      <c r="M33" s="126">
        <v>6</v>
      </c>
      <c r="N33" s="237"/>
      <c r="O33" s="237"/>
      <c r="P33" s="233"/>
      <c r="Q33" s="233"/>
      <c r="R33" s="233"/>
      <c r="S33" s="233"/>
      <c r="T33" s="237"/>
      <c r="U33" s="249"/>
      <c r="V33" s="249"/>
      <c r="W33" s="249"/>
      <c r="X33" s="249"/>
      <c r="Y33" s="249"/>
      <c r="Z33" s="249"/>
      <c r="AA33" s="247"/>
      <c r="AB33" s="249"/>
      <c r="AC33" s="247"/>
      <c r="AD33" s="247"/>
      <c r="AE33" s="247"/>
      <c r="AF33" s="247"/>
      <c r="AG33" s="233"/>
      <c r="AH33" s="239"/>
      <c r="AI33" s="239"/>
      <c r="AJ33" s="241"/>
    </row>
    <row r="34" spans="1:36" s="98" customFormat="1" ht="51" customHeight="1" thickBot="1" x14ac:dyDescent="0.35">
      <c r="A34" s="97"/>
      <c r="B34" s="250" t="s">
        <v>448</v>
      </c>
      <c r="C34" s="236" t="s">
        <v>449</v>
      </c>
      <c r="D34" s="236" t="s">
        <v>419</v>
      </c>
      <c r="E34" s="236" t="s">
        <v>231</v>
      </c>
      <c r="F34" s="236" t="s">
        <v>450</v>
      </c>
      <c r="G34" s="236" t="s">
        <v>233</v>
      </c>
      <c r="H34" s="252" t="s">
        <v>84</v>
      </c>
      <c r="I34" s="252" t="s">
        <v>84</v>
      </c>
      <c r="J34" s="125" t="s">
        <v>421</v>
      </c>
      <c r="K34" s="125" t="s">
        <v>422</v>
      </c>
      <c r="L34" s="125" t="s">
        <v>146</v>
      </c>
      <c r="M34" s="125">
        <v>12</v>
      </c>
      <c r="N34" s="236" t="s">
        <v>147</v>
      </c>
      <c r="O34" s="236" t="s">
        <v>120</v>
      </c>
      <c r="P34" s="232" t="s">
        <v>240</v>
      </c>
      <c r="Q34" s="232" t="s">
        <v>241</v>
      </c>
      <c r="R34" s="232" t="s">
        <v>92</v>
      </c>
      <c r="S34" s="232" t="s">
        <v>166</v>
      </c>
      <c r="T34" s="248">
        <f>U34</f>
        <v>500000</v>
      </c>
      <c r="U34" s="248">
        <f>V34</f>
        <v>500000</v>
      </c>
      <c r="V34" s="248">
        <v>500000</v>
      </c>
      <c r="W34" s="248">
        <v>0</v>
      </c>
      <c r="X34" s="248">
        <v>0</v>
      </c>
      <c r="Y34" s="248">
        <v>0</v>
      </c>
      <c r="Z34" s="248">
        <v>0</v>
      </c>
      <c r="AA34" s="246">
        <v>0</v>
      </c>
      <c r="AB34" s="248">
        <v>88235.3</v>
      </c>
      <c r="AC34" s="246" t="s">
        <v>95</v>
      </c>
      <c r="AD34" s="246">
        <v>0</v>
      </c>
      <c r="AE34" s="246">
        <f>V34</f>
        <v>500000</v>
      </c>
      <c r="AF34" s="246">
        <v>0</v>
      </c>
      <c r="AG34" s="232"/>
      <c r="AH34" s="254" t="s">
        <v>745</v>
      </c>
      <c r="AI34" s="238" t="s">
        <v>477</v>
      </c>
      <c r="AJ34" s="262"/>
    </row>
    <row r="35" spans="1:36" s="98" customFormat="1" ht="58.2" customHeight="1" thickBot="1" x14ac:dyDescent="0.35">
      <c r="A35" s="97"/>
      <c r="B35" s="251"/>
      <c r="C35" s="237"/>
      <c r="D35" s="237"/>
      <c r="E35" s="237"/>
      <c r="F35" s="237"/>
      <c r="G35" s="237"/>
      <c r="H35" s="253"/>
      <c r="I35" s="253"/>
      <c r="J35" s="126" t="s">
        <v>425</v>
      </c>
      <c r="K35" s="126" t="s">
        <v>426</v>
      </c>
      <c r="L35" s="126" t="s">
        <v>427</v>
      </c>
      <c r="M35" s="126">
        <v>20</v>
      </c>
      <c r="N35" s="237"/>
      <c r="O35" s="237"/>
      <c r="P35" s="233"/>
      <c r="Q35" s="233"/>
      <c r="R35" s="233"/>
      <c r="S35" s="233"/>
      <c r="T35" s="237"/>
      <c r="U35" s="249"/>
      <c r="V35" s="249"/>
      <c r="W35" s="249"/>
      <c r="X35" s="249"/>
      <c r="Y35" s="249"/>
      <c r="Z35" s="249"/>
      <c r="AA35" s="247"/>
      <c r="AB35" s="249"/>
      <c r="AC35" s="247"/>
      <c r="AD35" s="247"/>
      <c r="AE35" s="247"/>
      <c r="AF35" s="247"/>
      <c r="AG35" s="233"/>
      <c r="AH35" s="255"/>
      <c r="AI35" s="239"/>
      <c r="AJ35" s="262"/>
    </row>
    <row r="36" spans="1:36" s="98" customFormat="1" ht="51" customHeight="1" thickBot="1" x14ac:dyDescent="0.35">
      <c r="A36" s="97"/>
      <c r="B36" s="250" t="s">
        <v>453</v>
      </c>
      <c r="C36" s="236" t="s">
        <v>454</v>
      </c>
      <c r="D36" s="236" t="s">
        <v>419</v>
      </c>
      <c r="E36" s="236" t="s">
        <v>231</v>
      </c>
      <c r="F36" s="236" t="s">
        <v>455</v>
      </c>
      <c r="G36" s="236" t="s">
        <v>233</v>
      </c>
      <c r="H36" s="252" t="s">
        <v>84</v>
      </c>
      <c r="I36" s="252" t="s">
        <v>84</v>
      </c>
      <c r="J36" s="125" t="s">
        <v>421</v>
      </c>
      <c r="K36" s="125" t="s">
        <v>422</v>
      </c>
      <c r="L36" s="125" t="s">
        <v>146</v>
      </c>
      <c r="M36" s="125">
        <v>10</v>
      </c>
      <c r="N36" s="236" t="s">
        <v>147</v>
      </c>
      <c r="O36" s="236" t="s">
        <v>120</v>
      </c>
      <c r="P36" s="232" t="s">
        <v>240</v>
      </c>
      <c r="Q36" s="232" t="s">
        <v>241</v>
      </c>
      <c r="R36" s="232" t="s">
        <v>92</v>
      </c>
      <c r="S36" s="232" t="s">
        <v>166</v>
      </c>
      <c r="T36" s="248">
        <f>U36</f>
        <v>1000000</v>
      </c>
      <c r="U36" s="248">
        <f>V36</f>
        <v>1000000</v>
      </c>
      <c r="V36" s="248">
        <v>1000000</v>
      </c>
      <c r="W36" s="248">
        <v>0</v>
      </c>
      <c r="X36" s="248">
        <v>0</v>
      </c>
      <c r="Y36" s="248">
        <v>0</v>
      </c>
      <c r="Z36" s="248">
        <v>0</v>
      </c>
      <c r="AA36" s="246">
        <v>0</v>
      </c>
      <c r="AB36" s="248">
        <v>176470.59</v>
      </c>
      <c r="AC36" s="246" t="s">
        <v>95</v>
      </c>
      <c r="AD36" s="246">
        <v>0</v>
      </c>
      <c r="AE36" s="246">
        <f>V36</f>
        <v>1000000</v>
      </c>
      <c r="AF36" s="246">
        <v>0</v>
      </c>
      <c r="AG36" s="232"/>
      <c r="AH36" s="238" t="s">
        <v>456</v>
      </c>
      <c r="AI36" s="238" t="s">
        <v>457</v>
      </c>
      <c r="AJ36" s="262"/>
    </row>
    <row r="37" spans="1:36" s="98" customFormat="1" ht="51" customHeight="1" thickBot="1" x14ac:dyDescent="0.35">
      <c r="A37" s="97"/>
      <c r="B37" s="251"/>
      <c r="C37" s="237"/>
      <c r="D37" s="237"/>
      <c r="E37" s="237"/>
      <c r="F37" s="237"/>
      <c r="G37" s="237"/>
      <c r="H37" s="253"/>
      <c r="I37" s="253"/>
      <c r="J37" s="126" t="s">
        <v>425</v>
      </c>
      <c r="K37" s="126" t="s">
        <v>426</v>
      </c>
      <c r="L37" s="126" t="s">
        <v>427</v>
      </c>
      <c r="M37" s="126">
        <v>10</v>
      </c>
      <c r="N37" s="237"/>
      <c r="O37" s="237"/>
      <c r="P37" s="233"/>
      <c r="Q37" s="233"/>
      <c r="R37" s="233"/>
      <c r="S37" s="233"/>
      <c r="T37" s="237"/>
      <c r="U37" s="249"/>
      <c r="V37" s="249"/>
      <c r="W37" s="249"/>
      <c r="X37" s="249"/>
      <c r="Y37" s="249"/>
      <c r="Z37" s="249"/>
      <c r="AA37" s="247"/>
      <c r="AB37" s="249"/>
      <c r="AC37" s="247"/>
      <c r="AD37" s="247"/>
      <c r="AE37" s="247"/>
      <c r="AF37" s="247"/>
      <c r="AG37" s="233"/>
      <c r="AH37" s="239"/>
      <c r="AI37" s="239"/>
      <c r="AJ37" s="262"/>
    </row>
    <row r="38" spans="1:36" s="98" customFormat="1" ht="57.45" customHeight="1" thickBot="1" x14ac:dyDescent="0.35">
      <c r="A38" s="97"/>
      <c r="B38" s="250" t="s">
        <v>458</v>
      </c>
      <c r="C38" s="236" t="s">
        <v>459</v>
      </c>
      <c r="D38" s="236" t="s">
        <v>460</v>
      </c>
      <c r="E38" s="236" t="s">
        <v>231</v>
      </c>
      <c r="F38" s="236" t="s">
        <v>461</v>
      </c>
      <c r="G38" s="236" t="s">
        <v>233</v>
      </c>
      <c r="H38" s="252" t="s">
        <v>84</v>
      </c>
      <c r="I38" s="252" t="s">
        <v>84</v>
      </c>
      <c r="J38" s="125" t="s">
        <v>462</v>
      </c>
      <c r="K38" s="125" t="s">
        <v>463</v>
      </c>
      <c r="L38" s="125" t="s">
        <v>146</v>
      </c>
      <c r="M38" s="125">
        <v>20</v>
      </c>
      <c r="N38" s="236" t="s">
        <v>147</v>
      </c>
      <c r="O38" s="236" t="s">
        <v>130</v>
      </c>
      <c r="P38" s="232" t="s">
        <v>240</v>
      </c>
      <c r="Q38" s="232" t="s">
        <v>241</v>
      </c>
      <c r="R38" s="232" t="s">
        <v>92</v>
      </c>
      <c r="S38" s="232" t="s">
        <v>166</v>
      </c>
      <c r="T38" s="248">
        <f>SUM(U38:U41)</f>
        <v>625000</v>
      </c>
      <c r="U38" s="248">
        <f>V38</f>
        <v>150000</v>
      </c>
      <c r="V38" s="248">
        <v>150000</v>
      </c>
      <c r="W38" s="248">
        <v>0</v>
      </c>
      <c r="X38" s="248">
        <v>0</v>
      </c>
      <c r="Y38" s="248">
        <v>0</v>
      </c>
      <c r="Z38" s="248">
        <v>0</v>
      </c>
      <c r="AA38" s="246">
        <v>0</v>
      </c>
      <c r="AB38" s="248">
        <v>26470.6</v>
      </c>
      <c r="AC38" s="246" t="s">
        <v>95</v>
      </c>
      <c r="AD38" s="246">
        <v>0</v>
      </c>
      <c r="AE38" s="246">
        <f>V38</f>
        <v>150000</v>
      </c>
      <c r="AF38" s="246">
        <v>0</v>
      </c>
      <c r="AG38" s="232"/>
      <c r="AH38" s="238" t="s">
        <v>423</v>
      </c>
      <c r="AI38" s="238" t="s">
        <v>424</v>
      </c>
      <c r="AJ38" s="240">
        <v>45544</v>
      </c>
    </row>
    <row r="39" spans="1:36" s="98" customFormat="1" ht="57.45" customHeight="1" thickBot="1" x14ac:dyDescent="0.35">
      <c r="A39" s="97"/>
      <c r="B39" s="263"/>
      <c r="C39" s="260"/>
      <c r="D39" s="260"/>
      <c r="E39" s="260"/>
      <c r="F39" s="260"/>
      <c r="G39" s="260"/>
      <c r="H39" s="261"/>
      <c r="I39" s="261"/>
      <c r="J39" s="129" t="s">
        <v>464</v>
      </c>
      <c r="K39" s="129" t="s">
        <v>465</v>
      </c>
      <c r="L39" s="129" t="s">
        <v>427</v>
      </c>
      <c r="M39" s="129">
        <v>20</v>
      </c>
      <c r="N39" s="260"/>
      <c r="O39" s="260"/>
      <c r="P39" s="256"/>
      <c r="Q39" s="256"/>
      <c r="R39" s="256"/>
      <c r="S39" s="256"/>
      <c r="T39" s="260"/>
      <c r="U39" s="258"/>
      <c r="V39" s="258"/>
      <c r="W39" s="258"/>
      <c r="X39" s="258"/>
      <c r="Y39" s="258"/>
      <c r="Z39" s="258"/>
      <c r="AA39" s="257"/>
      <c r="AB39" s="258"/>
      <c r="AC39" s="257"/>
      <c r="AD39" s="257"/>
      <c r="AE39" s="257"/>
      <c r="AF39" s="257"/>
      <c r="AG39" s="256"/>
      <c r="AH39" s="259"/>
      <c r="AI39" s="259"/>
      <c r="AJ39" s="241"/>
    </row>
    <row r="40" spans="1:36" s="98" customFormat="1" ht="58.2" customHeight="1" thickBot="1" x14ac:dyDescent="0.35">
      <c r="A40" s="97"/>
      <c r="B40" s="263"/>
      <c r="C40" s="260"/>
      <c r="D40" s="260"/>
      <c r="E40" s="260"/>
      <c r="F40" s="260" t="s">
        <v>466</v>
      </c>
      <c r="G40" s="260"/>
      <c r="H40" s="261" t="s">
        <v>84</v>
      </c>
      <c r="I40" s="261" t="s">
        <v>84</v>
      </c>
      <c r="J40" s="129" t="s">
        <v>462</v>
      </c>
      <c r="K40" s="129" t="s">
        <v>463</v>
      </c>
      <c r="L40" s="129" t="s">
        <v>146</v>
      </c>
      <c r="M40" s="129">
        <v>36</v>
      </c>
      <c r="N40" s="260" t="s">
        <v>147</v>
      </c>
      <c r="O40" s="260" t="s">
        <v>122</v>
      </c>
      <c r="P40" s="256" t="s">
        <v>240</v>
      </c>
      <c r="Q40" s="256" t="s">
        <v>241</v>
      </c>
      <c r="R40" s="256" t="s">
        <v>92</v>
      </c>
      <c r="S40" s="256" t="s">
        <v>166</v>
      </c>
      <c r="T40" s="260"/>
      <c r="U40" s="258">
        <f>V40</f>
        <v>475000</v>
      </c>
      <c r="V40" s="258">
        <v>475000</v>
      </c>
      <c r="W40" s="258">
        <v>0</v>
      </c>
      <c r="X40" s="258">
        <v>0</v>
      </c>
      <c r="Y40" s="258">
        <v>0</v>
      </c>
      <c r="Z40" s="258">
        <v>0</v>
      </c>
      <c r="AA40" s="257">
        <v>0</v>
      </c>
      <c r="AB40" s="258">
        <v>83824</v>
      </c>
      <c r="AC40" s="257" t="s">
        <v>95</v>
      </c>
      <c r="AD40" s="257">
        <v>0</v>
      </c>
      <c r="AE40" s="257">
        <f>V40</f>
        <v>475000</v>
      </c>
      <c r="AF40" s="257">
        <v>0</v>
      </c>
      <c r="AG40" s="256"/>
      <c r="AH40" s="259"/>
      <c r="AI40" s="259"/>
      <c r="AJ40" s="241"/>
    </row>
    <row r="41" spans="1:36" s="98" customFormat="1" ht="57.45" customHeight="1" thickBot="1" x14ac:dyDescent="0.35">
      <c r="A41" s="97"/>
      <c r="B41" s="251"/>
      <c r="C41" s="237"/>
      <c r="D41" s="237"/>
      <c r="E41" s="237"/>
      <c r="F41" s="237"/>
      <c r="G41" s="237"/>
      <c r="H41" s="253"/>
      <c r="I41" s="253"/>
      <c r="J41" s="126" t="s">
        <v>464</v>
      </c>
      <c r="K41" s="126" t="s">
        <v>465</v>
      </c>
      <c r="L41" s="126" t="s">
        <v>427</v>
      </c>
      <c r="M41" s="126">
        <v>52</v>
      </c>
      <c r="N41" s="237"/>
      <c r="O41" s="237"/>
      <c r="P41" s="233"/>
      <c r="Q41" s="233"/>
      <c r="R41" s="233"/>
      <c r="S41" s="233"/>
      <c r="T41" s="237"/>
      <c r="U41" s="249"/>
      <c r="V41" s="249"/>
      <c r="W41" s="249"/>
      <c r="X41" s="249"/>
      <c r="Y41" s="249"/>
      <c r="Z41" s="249"/>
      <c r="AA41" s="247"/>
      <c r="AB41" s="249"/>
      <c r="AC41" s="247"/>
      <c r="AD41" s="247"/>
      <c r="AE41" s="247"/>
      <c r="AF41" s="247"/>
      <c r="AG41" s="233"/>
      <c r="AH41" s="239"/>
      <c r="AI41" s="239"/>
      <c r="AJ41" s="241"/>
    </row>
    <row r="42" spans="1:36" s="98" customFormat="1" ht="54" customHeight="1" thickBot="1" x14ac:dyDescent="0.35">
      <c r="A42" s="97"/>
      <c r="B42" s="250" t="s">
        <v>467</v>
      </c>
      <c r="C42" s="236" t="s">
        <v>468</v>
      </c>
      <c r="D42" s="236" t="s">
        <v>460</v>
      </c>
      <c r="E42" s="236" t="s">
        <v>231</v>
      </c>
      <c r="F42" s="236" t="s">
        <v>469</v>
      </c>
      <c r="G42" s="236" t="s">
        <v>233</v>
      </c>
      <c r="H42" s="252" t="s">
        <v>84</v>
      </c>
      <c r="I42" s="252" t="s">
        <v>84</v>
      </c>
      <c r="J42" s="125" t="s">
        <v>462</v>
      </c>
      <c r="K42" s="125" t="s">
        <v>463</v>
      </c>
      <c r="L42" s="125" t="s">
        <v>146</v>
      </c>
      <c r="M42" s="125">
        <v>18</v>
      </c>
      <c r="N42" s="236" t="s">
        <v>147</v>
      </c>
      <c r="O42" s="236" t="s">
        <v>470</v>
      </c>
      <c r="P42" s="232" t="s">
        <v>240</v>
      </c>
      <c r="Q42" s="232" t="s">
        <v>241</v>
      </c>
      <c r="R42" s="232" t="s">
        <v>92</v>
      </c>
      <c r="S42" s="232" t="s">
        <v>166</v>
      </c>
      <c r="T42" s="248">
        <f>U42</f>
        <v>700000</v>
      </c>
      <c r="U42" s="248">
        <f>V42</f>
        <v>700000</v>
      </c>
      <c r="V42" s="248">
        <v>700000</v>
      </c>
      <c r="W42" s="248">
        <v>0</v>
      </c>
      <c r="X42" s="248">
        <v>0</v>
      </c>
      <c r="Y42" s="248">
        <v>0</v>
      </c>
      <c r="Z42" s="248">
        <v>0</v>
      </c>
      <c r="AA42" s="246">
        <v>0</v>
      </c>
      <c r="AB42" s="248">
        <v>123530</v>
      </c>
      <c r="AC42" s="246" t="s">
        <v>95</v>
      </c>
      <c r="AD42" s="246">
        <v>0</v>
      </c>
      <c r="AE42" s="246">
        <f>V42</f>
        <v>700000</v>
      </c>
      <c r="AF42" s="246">
        <v>0</v>
      </c>
      <c r="AG42" s="232"/>
      <c r="AH42" s="238" t="s">
        <v>552</v>
      </c>
      <c r="AI42" s="238" t="s">
        <v>553</v>
      </c>
      <c r="AJ42" s="240">
        <v>45736</v>
      </c>
    </row>
    <row r="43" spans="1:36" s="98" customFormat="1" ht="57.45" customHeight="1" thickBot="1" x14ac:dyDescent="0.35">
      <c r="A43" s="97"/>
      <c r="B43" s="251"/>
      <c r="C43" s="237"/>
      <c r="D43" s="237"/>
      <c r="E43" s="237"/>
      <c r="F43" s="237"/>
      <c r="G43" s="237"/>
      <c r="H43" s="253"/>
      <c r="I43" s="253"/>
      <c r="J43" s="126" t="s">
        <v>464</v>
      </c>
      <c r="K43" s="126" t="s">
        <v>465</v>
      </c>
      <c r="L43" s="126" t="s">
        <v>427</v>
      </c>
      <c r="M43" s="126">
        <v>18</v>
      </c>
      <c r="N43" s="237"/>
      <c r="O43" s="237"/>
      <c r="P43" s="233"/>
      <c r="Q43" s="233"/>
      <c r="R43" s="233"/>
      <c r="S43" s="233"/>
      <c r="T43" s="237"/>
      <c r="U43" s="249"/>
      <c r="V43" s="249"/>
      <c r="W43" s="249"/>
      <c r="X43" s="249"/>
      <c r="Y43" s="249"/>
      <c r="Z43" s="249"/>
      <c r="AA43" s="247"/>
      <c r="AB43" s="249"/>
      <c r="AC43" s="247"/>
      <c r="AD43" s="247"/>
      <c r="AE43" s="247"/>
      <c r="AF43" s="247"/>
      <c r="AG43" s="233"/>
      <c r="AH43" s="239"/>
      <c r="AI43" s="239"/>
      <c r="AJ43" s="241"/>
    </row>
    <row r="44" spans="1:36" s="98" customFormat="1" ht="57.45" customHeight="1" thickBot="1" x14ac:dyDescent="0.35">
      <c r="A44" s="97"/>
      <c r="B44" s="250" t="s">
        <v>471</v>
      </c>
      <c r="C44" s="236" t="s">
        <v>472</v>
      </c>
      <c r="D44" s="236" t="s">
        <v>460</v>
      </c>
      <c r="E44" s="236" t="s">
        <v>231</v>
      </c>
      <c r="F44" s="236" t="s">
        <v>473</v>
      </c>
      <c r="G44" s="236" t="s">
        <v>233</v>
      </c>
      <c r="H44" s="252" t="s">
        <v>84</v>
      </c>
      <c r="I44" s="252" t="s">
        <v>84</v>
      </c>
      <c r="J44" s="125" t="s">
        <v>462</v>
      </c>
      <c r="K44" s="125" t="s">
        <v>463</v>
      </c>
      <c r="L44" s="125" t="s">
        <v>146</v>
      </c>
      <c r="M44" s="125">
        <v>50</v>
      </c>
      <c r="N44" s="236" t="s">
        <v>147</v>
      </c>
      <c r="O44" s="236" t="s">
        <v>110</v>
      </c>
      <c r="P44" s="232" t="s">
        <v>240</v>
      </c>
      <c r="Q44" s="232" t="s">
        <v>241</v>
      </c>
      <c r="R44" s="232" t="s">
        <v>92</v>
      </c>
      <c r="S44" s="232" t="s">
        <v>166</v>
      </c>
      <c r="T44" s="248">
        <f>U44</f>
        <v>5675000</v>
      </c>
      <c r="U44" s="248">
        <f>V44</f>
        <v>5675000</v>
      </c>
      <c r="V44" s="248">
        <v>5675000</v>
      </c>
      <c r="W44" s="248">
        <v>0</v>
      </c>
      <c r="X44" s="248">
        <v>0</v>
      </c>
      <c r="Y44" s="248">
        <v>0</v>
      </c>
      <c r="Z44" s="248">
        <v>0</v>
      </c>
      <c r="AA44" s="246">
        <v>0</v>
      </c>
      <c r="AB44" s="248">
        <v>1001470.59</v>
      </c>
      <c r="AC44" s="246" t="s">
        <v>95</v>
      </c>
      <c r="AD44" s="246">
        <v>0</v>
      </c>
      <c r="AE44" s="246">
        <f>V44</f>
        <v>5675000</v>
      </c>
      <c r="AF44" s="246">
        <v>0</v>
      </c>
      <c r="AG44" s="232"/>
      <c r="AH44" s="238" t="s">
        <v>256</v>
      </c>
      <c r="AI44" s="238" t="s">
        <v>447</v>
      </c>
      <c r="AJ44" s="240">
        <v>45838</v>
      </c>
    </row>
    <row r="45" spans="1:36" s="98" customFormat="1" ht="55.95" customHeight="1" thickBot="1" x14ac:dyDescent="0.35">
      <c r="A45" s="97"/>
      <c r="B45" s="251"/>
      <c r="C45" s="237"/>
      <c r="D45" s="237"/>
      <c r="E45" s="237"/>
      <c r="F45" s="237"/>
      <c r="G45" s="237"/>
      <c r="H45" s="253"/>
      <c r="I45" s="253"/>
      <c r="J45" s="126" t="s">
        <v>464</v>
      </c>
      <c r="K45" s="126" t="s">
        <v>465</v>
      </c>
      <c r="L45" s="126" t="s">
        <v>427</v>
      </c>
      <c r="M45" s="126">
        <v>500</v>
      </c>
      <c r="N45" s="237"/>
      <c r="O45" s="237"/>
      <c r="P45" s="233"/>
      <c r="Q45" s="233"/>
      <c r="R45" s="233"/>
      <c r="S45" s="233"/>
      <c r="T45" s="249"/>
      <c r="U45" s="249"/>
      <c r="V45" s="249"/>
      <c r="W45" s="249"/>
      <c r="X45" s="249"/>
      <c r="Y45" s="249"/>
      <c r="Z45" s="249"/>
      <c r="AA45" s="247"/>
      <c r="AB45" s="249"/>
      <c r="AC45" s="247"/>
      <c r="AD45" s="247"/>
      <c r="AE45" s="247"/>
      <c r="AF45" s="247"/>
      <c r="AG45" s="233"/>
      <c r="AH45" s="239"/>
      <c r="AI45" s="239"/>
      <c r="AJ45" s="241"/>
    </row>
    <row r="46" spans="1:36" s="98" customFormat="1" ht="58.95" customHeight="1" thickBot="1" x14ac:dyDescent="0.35">
      <c r="A46" s="97"/>
      <c r="B46" s="250" t="s">
        <v>474</v>
      </c>
      <c r="C46" s="236" t="s">
        <v>475</v>
      </c>
      <c r="D46" s="236" t="s">
        <v>460</v>
      </c>
      <c r="E46" s="236" t="s">
        <v>231</v>
      </c>
      <c r="F46" s="236" t="s">
        <v>476</v>
      </c>
      <c r="G46" s="236" t="s">
        <v>233</v>
      </c>
      <c r="H46" s="252" t="s">
        <v>84</v>
      </c>
      <c r="I46" s="252" t="s">
        <v>84</v>
      </c>
      <c r="J46" s="125" t="s">
        <v>462</v>
      </c>
      <c r="K46" s="125" t="s">
        <v>463</v>
      </c>
      <c r="L46" s="125" t="s">
        <v>146</v>
      </c>
      <c r="M46" s="125">
        <v>70</v>
      </c>
      <c r="N46" s="236" t="s">
        <v>147</v>
      </c>
      <c r="O46" s="236" t="s">
        <v>120</v>
      </c>
      <c r="P46" s="232" t="s">
        <v>240</v>
      </c>
      <c r="Q46" s="232" t="s">
        <v>241</v>
      </c>
      <c r="R46" s="232" t="s">
        <v>92</v>
      </c>
      <c r="S46" s="232" t="s">
        <v>166</v>
      </c>
      <c r="T46" s="248">
        <f>U46</f>
        <v>750000</v>
      </c>
      <c r="U46" s="248">
        <f>V46</f>
        <v>750000</v>
      </c>
      <c r="V46" s="248">
        <v>750000</v>
      </c>
      <c r="W46" s="248">
        <v>0</v>
      </c>
      <c r="X46" s="248">
        <v>0</v>
      </c>
      <c r="Y46" s="248">
        <v>0</v>
      </c>
      <c r="Z46" s="248">
        <v>0</v>
      </c>
      <c r="AA46" s="246">
        <v>0</v>
      </c>
      <c r="AB46" s="248">
        <v>132352.95000000001</v>
      </c>
      <c r="AC46" s="246" t="s">
        <v>95</v>
      </c>
      <c r="AD46" s="246">
        <v>0</v>
      </c>
      <c r="AE46" s="246">
        <f>V46</f>
        <v>750000</v>
      </c>
      <c r="AF46" s="246">
        <v>0</v>
      </c>
      <c r="AG46" s="232"/>
      <c r="AH46" s="254" t="s">
        <v>739</v>
      </c>
      <c r="AI46" s="254" t="s">
        <v>452</v>
      </c>
      <c r="AJ46" s="240">
        <v>46048</v>
      </c>
    </row>
    <row r="47" spans="1:36" s="98" customFormat="1" ht="55.5" customHeight="1" thickBot="1" x14ac:dyDescent="0.35">
      <c r="A47" s="97"/>
      <c r="B47" s="251"/>
      <c r="C47" s="237"/>
      <c r="D47" s="237"/>
      <c r="E47" s="237"/>
      <c r="F47" s="237"/>
      <c r="G47" s="237"/>
      <c r="H47" s="253"/>
      <c r="I47" s="253"/>
      <c r="J47" s="126" t="s">
        <v>464</v>
      </c>
      <c r="K47" s="126" t="s">
        <v>465</v>
      </c>
      <c r="L47" s="126" t="s">
        <v>427</v>
      </c>
      <c r="M47" s="126">
        <v>70</v>
      </c>
      <c r="N47" s="237"/>
      <c r="O47" s="237"/>
      <c r="P47" s="233"/>
      <c r="Q47" s="233"/>
      <c r="R47" s="233"/>
      <c r="S47" s="233"/>
      <c r="T47" s="237"/>
      <c r="U47" s="249"/>
      <c r="V47" s="249"/>
      <c r="W47" s="249"/>
      <c r="X47" s="249"/>
      <c r="Y47" s="249"/>
      <c r="Z47" s="249"/>
      <c r="AA47" s="247"/>
      <c r="AB47" s="249"/>
      <c r="AC47" s="247"/>
      <c r="AD47" s="247"/>
      <c r="AE47" s="247"/>
      <c r="AF47" s="247"/>
      <c r="AG47" s="233"/>
      <c r="AH47" s="255"/>
      <c r="AI47" s="255"/>
      <c r="AJ47" s="241"/>
    </row>
    <row r="48" spans="1:36" s="98" customFormat="1" ht="40.200000000000003" customHeight="1" thickBot="1" x14ac:dyDescent="0.35">
      <c r="A48" s="97"/>
      <c r="B48" s="250" t="s">
        <v>554</v>
      </c>
      <c r="C48" s="236" t="s">
        <v>555</v>
      </c>
      <c r="D48" s="236" t="s">
        <v>556</v>
      </c>
      <c r="E48" s="236" t="s">
        <v>231</v>
      </c>
      <c r="F48" s="236" t="s">
        <v>557</v>
      </c>
      <c r="G48" s="236" t="s">
        <v>558</v>
      </c>
      <c r="H48" s="252" t="s">
        <v>84</v>
      </c>
      <c r="I48" s="252" t="s">
        <v>84</v>
      </c>
      <c r="J48" s="125" t="s">
        <v>559</v>
      </c>
      <c r="K48" s="125" t="s">
        <v>560</v>
      </c>
      <c r="L48" s="125" t="s">
        <v>427</v>
      </c>
      <c r="M48" s="125">
        <v>130</v>
      </c>
      <c r="N48" s="236" t="s">
        <v>147</v>
      </c>
      <c r="O48" s="236" t="s">
        <v>122</v>
      </c>
      <c r="P48" s="232" t="s">
        <v>240</v>
      </c>
      <c r="Q48" s="232" t="s">
        <v>241</v>
      </c>
      <c r="R48" s="232" t="s">
        <v>92</v>
      </c>
      <c r="S48" s="232" t="s">
        <v>166</v>
      </c>
      <c r="T48" s="248">
        <f>U48</f>
        <v>1475000</v>
      </c>
      <c r="U48" s="248">
        <f>V48</f>
        <v>1475000</v>
      </c>
      <c r="V48" s="248">
        <v>1475000</v>
      </c>
      <c r="W48" s="248">
        <v>0</v>
      </c>
      <c r="X48" s="248">
        <v>0</v>
      </c>
      <c r="Y48" s="248">
        <v>0</v>
      </c>
      <c r="Z48" s="248">
        <v>0</v>
      </c>
      <c r="AA48" s="246">
        <v>0</v>
      </c>
      <c r="AB48" s="248">
        <v>260295</v>
      </c>
      <c r="AC48" s="246" t="s">
        <v>95</v>
      </c>
      <c r="AD48" s="246">
        <v>0</v>
      </c>
      <c r="AE48" s="246">
        <f>V48</f>
        <v>1475000</v>
      </c>
      <c r="AF48" s="246">
        <v>0</v>
      </c>
      <c r="AG48" s="232"/>
      <c r="AH48" s="238" t="s">
        <v>552</v>
      </c>
      <c r="AI48" s="238" t="s">
        <v>553</v>
      </c>
      <c r="AJ48" s="240">
        <v>45735</v>
      </c>
    </row>
    <row r="49" spans="1:36" s="98" customFormat="1" ht="47.7" customHeight="1" thickBot="1" x14ac:dyDescent="0.35">
      <c r="A49" s="97"/>
      <c r="B49" s="251"/>
      <c r="C49" s="237"/>
      <c r="D49" s="237"/>
      <c r="E49" s="237"/>
      <c r="F49" s="237"/>
      <c r="G49" s="237"/>
      <c r="H49" s="253"/>
      <c r="I49" s="253"/>
      <c r="J49" s="126" t="s">
        <v>561</v>
      </c>
      <c r="K49" s="126" t="s">
        <v>562</v>
      </c>
      <c r="L49" s="126" t="s">
        <v>239</v>
      </c>
      <c r="M49" s="126">
        <v>130</v>
      </c>
      <c r="N49" s="237"/>
      <c r="O49" s="237"/>
      <c r="P49" s="233"/>
      <c r="Q49" s="233"/>
      <c r="R49" s="233"/>
      <c r="S49" s="233"/>
      <c r="T49" s="249"/>
      <c r="U49" s="249"/>
      <c r="V49" s="249"/>
      <c r="W49" s="249"/>
      <c r="X49" s="249"/>
      <c r="Y49" s="249"/>
      <c r="Z49" s="249"/>
      <c r="AA49" s="247"/>
      <c r="AB49" s="249"/>
      <c r="AC49" s="247"/>
      <c r="AD49" s="247"/>
      <c r="AE49" s="247"/>
      <c r="AF49" s="247"/>
      <c r="AG49" s="233"/>
      <c r="AH49" s="239"/>
      <c r="AI49" s="239"/>
      <c r="AJ49" s="241"/>
    </row>
    <row r="50" spans="1:36" s="98" customFormat="1" ht="55.5" customHeight="1" thickBot="1" x14ac:dyDescent="0.35">
      <c r="A50" s="97"/>
      <c r="B50" s="250" t="s">
        <v>563</v>
      </c>
      <c r="C50" s="236" t="s">
        <v>564</v>
      </c>
      <c r="D50" s="236" t="s">
        <v>556</v>
      </c>
      <c r="E50" s="236" t="s">
        <v>231</v>
      </c>
      <c r="F50" s="236" t="s">
        <v>565</v>
      </c>
      <c r="G50" s="236" t="s">
        <v>558</v>
      </c>
      <c r="H50" s="252" t="s">
        <v>84</v>
      </c>
      <c r="I50" s="252" t="s">
        <v>84</v>
      </c>
      <c r="J50" s="125" t="s">
        <v>559</v>
      </c>
      <c r="K50" s="125" t="s">
        <v>560</v>
      </c>
      <c r="L50" s="125" t="s">
        <v>427</v>
      </c>
      <c r="M50" s="125">
        <v>22</v>
      </c>
      <c r="N50" s="236" t="s">
        <v>147</v>
      </c>
      <c r="O50" s="236" t="s">
        <v>566</v>
      </c>
      <c r="P50" s="232" t="s">
        <v>240</v>
      </c>
      <c r="Q50" s="232" t="s">
        <v>241</v>
      </c>
      <c r="R50" s="232" t="s">
        <v>92</v>
      </c>
      <c r="S50" s="232" t="s">
        <v>166</v>
      </c>
      <c r="T50" s="248">
        <f>U50</f>
        <v>500000</v>
      </c>
      <c r="U50" s="248">
        <f>V50</f>
        <v>500000</v>
      </c>
      <c r="V50" s="248">
        <v>500000</v>
      </c>
      <c r="W50" s="248">
        <v>0</v>
      </c>
      <c r="X50" s="248">
        <v>0</v>
      </c>
      <c r="Y50" s="248">
        <v>0</v>
      </c>
      <c r="Z50" s="248">
        <v>0</v>
      </c>
      <c r="AA50" s="246">
        <v>0</v>
      </c>
      <c r="AB50" s="248">
        <v>88235.3</v>
      </c>
      <c r="AC50" s="246" t="s">
        <v>95</v>
      </c>
      <c r="AD50" s="246">
        <v>0</v>
      </c>
      <c r="AE50" s="246">
        <f>V50</f>
        <v>500000</v>
      </c>
      <c r="AF50" s="246">
        <v>0</v>
      </c>
      <c r="AG50" s="232"/>
      <c r="AH50" s="238" t="s">
        <v>552</v>
      </c>
      <c r="AI50" s="238" t="s">
        <v>553</v>
      </c>
      <c r="AJ50" s="240">
        <v>45735</v>
      </c>
    </row>
    <row r="51" spans="1:36" s="98" customFormat="1" ht="55.5" customHeight="1" thickBot="1" x14ac:dyDescent="0.35">
      <c r="A51" s="97"/>
      <c r="B51" s="251"/>
      <c r="C51" s="237"/>
      <c r="D51" s="237"/>
      <c r="E51" s="237"/>
      <c r="F51" s="237"/>
      <c r="G51" s="237"/>
      <c r="H51" s="253"/>
      <c r="I51" s="253"/>
      <c r="J51" s="126" t="s">
        <v>561</v>
      </c>
      <c r="K51" s="126" t="s">
        <v>562</v>
      </c>
      <c r="L51" s="126" t="s">
        <v>239</v>
      </c>
      <c r="M51" s="126">
        <v>22</v>
      </c>
      <c r="N51" s="237"/>
      <c r="O51" s="237"/>
      <c r="P51" s="233"/>
      <c r="Q51" s="233"/>
      <c r="R51" s="233"/>
      <c r="S51" s="233"/>
      <c r="T51" s="249"/>
      <c r="U51" s="249"/>
      <c r="V51" s="249"/>
      <c r="W51" s="249"/>
      <c r="X51" s="249"/>
      <c r="Y51" s="249"/>
      <c r="Z51" s="249"/>
      <c r="AA51" s="247"/>
      <c r="AB51" s="249"/>
      <c r="AC51" s="247"/>
      <c r="AD51" s="247"/>
      <c r="AE51" s="247"/>
      <c r="AF51" s="247"/>
      <c r="AG51" s="233"/>
      <c r="AH51" s="239"/>
      <c r="AI51" s="239"/>
      <c r="AJ51" s="241"/>
    </row>
    <row r="52" spans="1:36" s="98" customFormat="1" ht="55.5" customHeight="1" thickBot="1" x14ac:dyDescent="0.35">
      <c r="A52" s="97"/>
      <c r="B52" s="250" t="s">
        <v>567</v>
      </c>
      <c r="C52" s="236" t="s">
        <v>568</v>
      </c>
      <c r="D52" s="236" t="s">
        <v>556</v>
      </c>
      <c r="E52" s="236" t="s">
        <v>231</v>
      </c>
      <c r="F52" s="236" t="s">
        <v>569</v>
      </c>
      <c r="G52" s="236" t="s">
        <v>558</v>
      </c>
      <c r="H52" s="252" t="s">
        <v>84</v>
      </c>
      <c r="I52" s="252" t="s">
        <v>84</v>
      </c>
      <c r="J52" s="125" t="s">
        <v>559</v>
      </c>
      <c r="K52" s="125" t="s">
        <v>560</v>
      </c>
      <c r="L52" s="125" t="s">
        <v>427</v>
      </c>
      <c r="M52" s="125">
        <v>200</v>
      </c>
      <c r="N52" s="236" t="s">
        <v>147</v>
      </c>
      <c r="O52" s="236" t="s">
        <v>570</v>
      </c>
      <c r="P52" s="232" t="s">
        <v>240</v>
      </c>
      <c r="Q52" s="232" t="s">
        <v>241</v>
      </c>
      <c r="R52" s="232" t="s">
        <v>92</v>
      </c>
      <c r="S52" s="232" t="s">
        <v>166</v>
      </c>
      <c r="T52" s="248">
        <f>U52</f>
        <v>7972130.1299999999</v>
      </c>
      <c r="U52" s="248">
        <f>V52</f>
        <v>7972130.1299999999</v>
      </c>
      <c r="V52" s="248">
        <v>7972130.1299999999</v>
      </c>
      <c r="W52" s="248">
        <v>0</v>
      </c>
      <c r="X52" s="248">
        <v>0</v>
      </c>
      <c r="Y52" s="248">
        <v>0</v>
      </c>
      <c r="Z52" s="248">
        <v>0</v>
      </c>
      <c r="AA52" s="246">
        <v>0</v>
      </c>
      <c r="AB52" s="248">
        <v>1406846.5</v>
      </c>
      <c r="AC52" s="246" t="s">
        <v>95</v>
      </c>
      <c r="AD52" s="246">
        <v>0</v>
      </c>
      <c r="AE52" s="246">
        <f>V52</f>
        <v>7972130.1299999999</v>
      </c>
      <c r="AF52" s="246">
        <v>0</v>
      </c>
      <c r="AG52" s="232"/>
      <c r="AH52" s="238" t="s">
        <v>256</v>
      </c>
      <c r="AI52" s="238" t="s">
        <v>447</v>
      </c>
      <c r="AJ52" s="240">
        <v>45838</v>
      </c>
    </row>
    <row r="53" spans="1:36" s="98" customFormat="1" ht="55.5" customHeight="1" thickBot="1" x14ac:dyDescent="0.35">
      <c r="A53" s="97"/>
      <c r="B53" s="251"/>
      <c r="C53" s="237"/>
      <c r="D53" s="237"/>
      <c r="E53" s="237"/>
      <c r="F53" s="237"/>
      <c r="G53" s="237"/>
      <c r="H53" s="253"/>
      <c r="I53" s="253"/>
      <c r="J53" s="126" t="s">
        <v>561</v>
      </c>
      <c r="K53" s="126" t="s">
        <v>562</v>
      </c>
      <c r="L53" s="126" t="s">
        <v>239</v>
      </c>
      <c r="M53" s="126">
        <v>200</v>
      </c>
      <c r="N53" s="237"/>
      <c r="O53" s="237"/>
      <c r="P53" s="233"/>
      <c r="Q53" s="233"/>
      <c r="R53" s="233"/>
      <c r="S53" s="233"/>
      <c r="T53" s="249"/>
      <c r="U53" s="249"/>
      <c r="V53" s="249"/>
      <c r="W53" s="249"/>
      <c r="X53" s="249"/>
      <c r="Y53" s="249"/>
      <c r="Z53" s="249"/>
      <c r="AA53" s="247"/>
      <c r="AB53" s="249"/>
      <c r="AC53" s="247"/>
      <c r="AD53" s="247"/>
      <c r="AE53" s="247"/>
      <c r="AF53" s="247"/>
      <c r="AG53" s="233"/>
      <c r="AH53" s="239"/>
      <c r="AI53" s="239"/>
      <c r="AJ53" s="241"/>
    </row>
    <row r="54" spans="1:36" s="98" customFormat="1" ht="55.5" customHeight="1" thickBot="1" x14ac:dyDescent="0.35">
      <c r="A54" s="97"/>
      <c r="B54" s="250" t="s">
        <v>571</v>
      </c>
      <c r="C54" s="236" t="s">
        <v>572</v>
      </c>
      <c r="D54" s="236" t="s">
        <v>556</v>
      </c>
      <c r="E54" s="236" t="s">
        <v>231</v>
      </c>
      <c r="F54" s="236" t="s">
        <v>573</v>
      </c>
      <c r="G54" s="236" t="s">
        <v>558</v>
      </c>
      <c r="H54" s="252" t="s">
        <v>84</v>
      </c>
      <c r="I54" s="252" t="s">
        <v>84</v>
      </c>
      <c r="J54" s="125" t="s">
        <v>559</v>
      </c>
      <c r="K54" s="125" t="s">
        <v>560</v>
      </c>
      <c r="L54" s="125" t="s">
        <v>427</v>
      </c>
      <c r="M54" s="125">
        <v>12</v>
      </c>
      <c r="N54" s="236" t="s">
        <v>147</v>
      </c>
      <c r="O54" s="236" t="s">
        <v>574</v>
      </c>
      <c r="P54" s="232" t="s">
        <v>240</v>
      </c>
      <c r="Q54" s="232" t="s">
        <v>241</v>
      </c>
      <c r="R54" s="232" t="s">
        <v>92</v>
      </c>
      <c r="S54" s="232" t="s">
        <v>166</v>
      </c>
      <c r="T54" s="248">
        <f>U54</f>
        <v>1120578.78</v>
      </c>
      <c r="U54" s="248">
        <f>V54</f>
        <v>1120578.78</v>
      </c>
      <c r="V54" s="248">
        <v>1120578.78</v>
      </c>
      <c r="W54" s="248">
        <v>0</v>
      </c>
      <c r="X54" s="248">
        <v>0</v>
      </c>
      <c r="Y54" s="248">
        <v>0</v>
      </c>
      <c r="Z54" s="248">
        <v>0</v>
      </c>
      <c r="AA54" s="246">
        <v>0</v>
      </c>
      <c r="AB54" s="248">
        <v>197749.2</v>
      </c>
      <c r="AC54" s="246" t="s">
        <v>95</v>
      </c>
      <c r="AD54" s="246">
        <v>0</v>
      </c>
      <c r="AE54" s="246">
        <f>V54</f>
        <v>1120578.78</v>
      </c>
      <c r="AF54" s="246">
        <v>0</v>
      </c>
      <c r="AG54" s="232"/>
      <c r="AH54" s="238" t="s">
        <v>575</v>
      </c>
      <c r="AI54" s="238" t="s">
        <v>451</v>
      </c>
      <c r="AJ54" s="240">
        <v>45943</v>
      </c>
    </row>
    <row r="55" spans="1:36" s="98" customFormat="1" ht="55.5" customHeight="1" thickBot="1" x14ac:dyDescent="0.35">
      <c r="A55" s="97"/>
      <c r="B55" s="251"/>
      <c r="C55" s="237"/>
      <c r="D55" s="237"/>
      <c r="E55" s="237"/>
      <c r="F55" s="237"/>
      <c r="G55" s="237"/>
      <c r="H55" s="253"/>
      <c r="I55" s="253"/>
      <c r="J55" s="126" t="s">
        <v>561</v>
      </c>
      <c r="K55" s="126" t="s">
        <v>562</v>
      </c>
      <c r="L55" s="126" t="s">
        <v>239</v>
      </c>
      <c r="M55" s="126">
        <v>12</v>
      </c>
      <c r="N55" s="237"/>
      <c r="O55" s="237"/>
      <c r="P55" s="233"/>
      <c r="Q55" s="233"/>
      <c r="R55" s="233"/>
      <c r="S55" s="233"/>
      <c r="T55" s="249"/>
      <c r="U55" s="249"/>
      <c r="V55" s="249"/>
      <c r="W55" s="249"/>
      <c r="X55" s="249"/>
      <c r="Y55" s="249"/>
      <c r="Z55" s="249"/>
      <c r="AA55" s="247"/>
      <c r="AB55" s="249"/>
      <c r="AC55" s="247"/>
      <c r="AD55" s="247"/>
      <c r="AE55" s="247"/>
      <c r="AF55" s="247"/>
      <c r="AG55" s="233"/>
      <c r="AH55" s="239"/>
      <c r="AI55" s="239"/>
      <c r="AJ55" s="241"/>
    </row>
    <row r="56" spans="1:36" s="98" customFormat="1" ht="55.5" customHeight="1" thickBot="1" x14ac:dyDescent="0.35">
      <c r="A56" s="97"/>
      <c r="B56" s="250" t="s">
        <v>576</v>
      </c>
      <c r="C56" s="236" t="s">
        <v>577</v>
      </c>
      <c r="D56" s="236" t="s">
        <v>556</v>
      </c>
      <c r="E56" s="236" t="s">
        <v>231</v>
      </c>
      <c r="F56" s="236" t="s">
        <v>578</v>
      </c>
      <c r="G56" s="236" t="s">
        <v>558</v>
      </c>
      <c r="H56" s="252" t="s">
        <v>84</v>
      </c>
      <c r="I56" s="252" t="s">
        <v>84</v>
      </c>
      <c r="J56" s="125" t="s">
        <v>559</v>
      </c>
      <c r="K56" s="125" t="s">
        <v>560</v>
      </c>
      <c r="L56" s="125" t="s">
        <v>427</v>
      </c>
      <c r="M56" s="125">
        <v>50</v>
      </c>
      <c r="N56" s="236" t="s">
        <v>147</v>
      </c>
      <c r="O56" s="236" t="s">
        <v>124</v>
      </c>
      <c r="P56" s="232" t="s">
        <v>240</v>
      </c>
      <c r="Q56" s="232" t="s">
        <v>241</v>
      </c>
      <c r="R56" s="232" t="s">
        <v>92</v>
      </c>
      <c r="S56" s="232" t="s">
        <v>166</v>
      </c>
      <c r="T56" s="248">
        <f>U56</f>
        <v>2904717.12</v>
      </c>
      <c r="U56" s="248">
        <f>V56</f>
        <v>2904717.12</v>
      </c>
      <c r="V56" s="248">
        <v>2904717.12</v>
      </c>
      <c r="W56" s="248">
        <v>0</v>
      </c>
      <c r="X56" s="248">
        <v>0</v>
      </c>
      <c r="Y56" s="248">
        <v>0</v>
      </c>
      <c r="Z56" s="248">
        <v>0</v>
      </c>
      <c r="AA56" s="246">
        <v>0</v>
      </c>
      <c r="AB56" s="248">
        <v>512597.25</v>
      </c>
      <c r="AC56" s="246" t="s">
        <v>95</v>
      </c>
      <c r="AD56" s="246">
        <v>0</v>
      </c>
      <c r="AE56" s="246">
        <f>V56</f>
        <v>2904717.12</v>
      </c>
      <c r="AF56" s="246">
        <v>0</v>
      </c>
      <c r="AG56" s="232"/>
      <c r="AH56" s="238" t="s">
        <v>451</v>
      </c>
      <c r="AI56" s="238" t="s">
        <v>452</v>
      </c>
      <c r="AJ56" s="240">
        <v>46000</v>
      </c>
    </row>
    <row r="57" spans="1:36" s="98" customFormat="1" ht="55.5" customHeight="1" thickBot="1" x14ac:dyDescent="0.35">
      <c r="A57" s="97"/>
      <c r="B57" s="251"/>
      <c r="C57" s="237"/>
      <c r="D57" s="237"/>
      <c r="E57" s="237"/>
      <c r="F57" s="237"/>
      <c r="G57" s="237"/>
      <c r="H57" s="253"/>
      <c r="I57" s="253"/>
      <c r="J57" s="126" t="s">
        <v>561</v>
      </c>
      <c r="K57" s="126" t="s">
        <v>562</v>
      </c>
      <c r="L57" s="126" t="s">
        <v>239</v>
      </c>
      <c r="M57" s="126">
        <v>50</v>
      </c>
      <c r="N57" s="237"/>
      <c r="O57" s="237"/>
      <c r="P57" s="233"/>
      <c r="Q57" s="233"/>
      <c r="R57" s="233"/>
      <c r="S57" s="233"/>
      <c r="T57" s="249"/>
      <c r="U57" s="249"/>
      <c r="V57" s="249"/>
      <c r="W57" s="249"/>
      <c r="X57" s="249"/>
      <c r="Y57" s="249"/>
      <c r="Z57" s="249"/>
      <c r="AA57" s="247"/>
      <c r="AB57" s="249"/>
      <c r="AC57" s="247"/>
      <c r="AD57" s="247"/>
      <c r="AE57" s="247"/>
      <c r="AF57" s="247"/>
      <c r="AG57" s="233"/>
      <c r="AH57" s="239"/>
      <c r="AI57" s="239"/>
      <c r="AJ57" s="241"/>
    </row>
    <row r="58" spans="1:36" s="98" customFormat="1" ht="55.5" customHeight="1" thickBot="1" x14ac:dyDescent="0.35">
      <c r="A58" s="97"/>
      <c r="B58" s="250" t="s">
        <v>579</v>
      </c>
      <c r="C58" s="236" t="s">
        <v>580</v>
      </c>
      <c r="D58" s="236" t="s">
        <v>419</v>
      </c>
      <c r="E58" s="236" t="s">
        <v>231</v>
      </c>
      <c r="F58" s="236" t="s">
        <v>439</v>
      </c>
      <c r="G58" s="236" t="s">
        <v>233</v>
      </c>
      <c r="H58" s="252" t="s">
        <v>84</v>
      </c>
      <c r="I58" s="252" t="s">
        <v>84</v>
      </c>
      <c r="J58" s="125" t="s">
        <v>421</v>
      </c>
      <c r="K58" s="125" t="s">
        <v>422</v>
      </c>
      <c r="L58" s="125" t="s">
        <v>146</v>
      </c>
      <c r="M58" s="125">
        <v>29</v>
      </c>
      <c r="N58" s="236" t="s">
        <v>147</v>
      </c>
      <c r="O58" s="236" t="s">
        <v>124</v>
      </c>
      <c r="P58" s="232" t="s">
        <v>240</v>
      </c>
      <c r="Q58" s="232" t="s">
        <v>241</v>
      </c>
      <c r="R58" s="232" t="s">
        <v>92</v>
      </c>
      <c r="S58" s="232" t="s">
        <v>166</v>
      </c>
      <c r="T58" s="248">
        <f>U58</f>
        <v>600000</v>
      </c>
      <c r="U58" s="248">
        <f>V58</f>
        <v>600000</v>
      </c>
      <c r="V58" s="248">
        <v>600000</v>
      </c>
      <c r="W58" s="248">
        <v>0</v>
      </c>
      <c r="X58" s="248">
        <v>0</v>
      </c>
      <c r="Y58" s="248">
        <v>0</v>
      </c>
      <c r="Z58" s="248">
        <v>0</v>
      </c>
      <c r="AA58" s="246">
        <v>0</v>
      </c>
      <c r="AB58" s="248">
        <v>105882.5</v>
      </c>
      <c r="AC58" s="246" t="s">
        <v>95</v>
      </c>
      <c r="AD58" s="246">
        <v>0</v>
      </c>
      <c r="AE58" s="246">
        <f>V58</f>
        <v>600000</v>
      </c>
      <c r="AF58" s="246">
        <v>0</v>
      </c>
      <c r="AG58" s="232"/>
      <c r="AH58" s="238" t="s">
        <v>524</v>
      </c>
      <c r="AI58" s="238" t="s">
        <v>256</v>
      </c>
      <c r="AJ58" s="240">
        <v>45769</v>
      </c>
    </row>
    <row r="59" spans="1:36" s="98" customFormat="1" ht="55.5" customHeight="1" thickBot="1" x14ac:dyDescent="0.35">
      <c r="A59" s="97"/>
      <c r="B59" s="251"/>
      <c r="C59" s="237"/>
      <c r="D59" s="237"/>
      <c r="E59" s="237"/>
      <c r="F59" s="237"/>
      <c r="G59" s="237"/>
      <c r="H59" s="253"/>
      <c r="I59" s="253"/>
      <c r="J59" s="126" t="s">
        <v>425</v>
      </c>
      <c r="K59" s="126" t="s">
        <v>426</v>
      </c>
      <c r="L59" s="126" t="s">
        <v>427</v>
      </c>
      <c r="M59" s="126">
        <v>29</v>
      </c>
      <c r="N59" s="237"/>
      <c r="O59" s="237"/>
      <c r="P59" s="233"/>
      <c r="Q59" s="233"/>
      <c r="R59" s="233"/>
      <c r="S59" s="233"/>
      <c r="T59" s="249"/>
      <c r="U59" s="249"/>
      <c r="V59" s="249"/>
      <c r="W59" s="249"/>
      <c r="X59" s="249"/>
      <c r="Y59" s="249"/>
      <c r="Z59" s="249"/>
      <c r="AA59" s="247"/>
      <c r="AB59" s="249"/>
      <c r="AC59" s="247"/>
      <c r="AD59" s="247"/>
      <c r="AE59" s="247"/>
      <c r="AF59" s="247"/>
      <c r="AG59" s="233"/>
      <c r="AH59" s="239"/>
      <c r="AI59" s="239"/>
      <c r="AJ59" s="241"/>
    </row>
    <row r="60" spans="1:36" s="98" customFormat="1" ht="55.5" customHeight="1" x14ac:dyDescent="0.3">
      <c r="A60" s="97"/>
      <c r="B60" s="242" t="s">
        <v>712</v>
      </c>
      <c r="C60" s="244" t="s">
        <v>713</v>
      </c>
      <c r="D60" s="244" t="s">
        <v>419</v>
      </c>
      <c r="E60" s="244" t="s">
        <v>231</v>
      </c>
      <c r="F60" s="244" t="s">
        <v>431</v>
      </c>
      <c r="G60" s="244" t="s">
        <v>233</v>
      </c>
      <c r="H60" s="234" t="s">
        <v>84</v>
      </c>
      <c r="I60" s="234" t="s">
        <v>84</v>
      </c>
      <c r="J60" s="125" t="s">
        <v>421</v>
      </c>
      <c r="K60" s="125" t="s">
        <v>422</v>
      </c>
      <c r="L60" s="125" t="s">
        <v>146</v>
      </c>
      <c r="M60" s="125">
        <v>10</v>
      </c>
      <c r="N60" s="236" t="s">
        <v>147</v>
      </c>
      <c r="O60" s="236" t="s">
        <v>122</v>
      </c>
      <c r="P60" s="232" t="s">
        <v>240</v>
      </c>
      <c r="Q60" s="232" t="s">
        <v>241</v>
      </c>
      <c r="R60" s="232" t="s">
        <v>92</v>
      </c>
      <c r="S60" s="232" t="s">
        <v>166</v>
      </c>
      <c r="T60" s="230">
        <f>U60</f>
        <v>800000</v>
      </c>
      <c r="U60" s="230">
        <f>V60</f>
        <v>800000</v>
      </c>
      <c r="V60" s="230">
        <v>800000</v>
      </c>
      <c r="W60" s="230">
        <v>0</v>
      </c>
      <c r="X60" s="230">
        <v>0</v>
      </c>
      <c r="Y60" s="230">
        <v>0</v>
      </c>
      <c r="Z60" s="230">
        <v>0</v>
      </c>
      <c r="AA60" s="224">
        <v>0</v>
      </c>
      <c r="AB60" s="230">
        <v>141177</v>
      </c>
      <c r="AC60" s="224" t="s">
        <v>95</v>
      </c>
      <c r="AD60" s="224">
        <v>0</v>
      </c>
      <c r="AE60" s="224">
        <f>V60</f>
        <v>800000</v>
      </c>
      <c r="AF60" s="224">
        <v>0</v>
      </c>
      <c r="AG60" s="226"/>
      <c r="AH60" s="228" t="s">
        <v>575</v>
      </c>
      <c r="AI60" s="228" t="s">
        <v>451</v>
      </c>
      <c r="AJ60" s="219">
        <v>45938</v>
      </c>
    </row>
    <row r="61" spans="1:36" s="98" customFormat="1" ht="55.5" customHeight="1" thickBot="1" x14ac:dyDescent="0.35">
      <c r="A61" s="97"/>
      <c r="B61" s="243"/>
      <c r="C61" s="245"/>
      <c r="D61" s="245"/>
      <c r="E61" s="245"/>
      <c r="F61" s="245"/>
      <c r="G61" s="245"/>
      <c r="H61" s="235"/>
      <c r="I61" s="235"/>
      <c r="J61" s="126" t="s">
        <v>425</v>
      </c>
      <c r="K61" s="126" t="s">
        <v>426</v>
      </c>
      <c r="L61" s="126" t="s">
        <v>427</v>
      </c>
      <c r="M61" s="126">
        <v>10</v>
      </c>
      <c r="N61" s="237"/>
      <c r="O61" s="237"/>
      <c r="P61" s="233"/>
      <c r="Q61" s="233"/>
      <c r="R61" s="233"/>
      <c r="S61" s="233"/>
      <c r="T61" s="231"/>
      <c r="U61" s="231"/>
      <c r="V61" s="231"/>
      <c r="W61" s="231"/>
      <c r="X61" s="231"/>
      <c r="Y61" s="231"/>
      <c r="Z61" s="231"/>
      <c r="AA61" s="225"/>
      <c r="AB61" s="231"/>
      <c r="AC61" s="225"/>
      <c r="AD61" s="225"/>
      <c r="AE61" s="225"/>
      <c r="AF61" s="225"/>
      <c r="AG61" s="227"/>
      <c r="AH61" s="229"/>
      <c r="AI61" s="229"/>
      <c r="AJ61" s="220"/>
    </row>
    <row r="62" spans="1:36" x14ac:dyDescent="0.3">
      <c r="A62" s="1"/>
      <c r="B62" s="8" t="s">
        <v>23</v>
      </c>
      <c r="C62" s="9"/>
      <c r="D62" s="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x14ac:dyDescent="0.3">
      <c r="A63" s="9"/>
      <c r="B63" s="9" t="s">
        <v>73</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row>
    <row r="64" spans="1:36" x14ac:dyDescent="0.3">
      <c r="A64" s="14"/>
      <c r="B64" s="9" t="s">
        <v>74</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row>
    <row r="65" spans="1: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x14ac:dyDescent="0.3">
      <c r="A66" s="1"/>
      <c r="B66" s="221" t="s">
        <v>714</v>
      </c>
      <c r="C66" s="222"/>
      <c r="D66" s="222"/>
      <c r="E66" s="222"/>
      <c r="F66" s="222"/>
      <c r="G66" s="222"/>
      <c r="H66" s="222"/>
      <c r="I66" s="222"/>
      <c r="J66" s="222"/>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x14ac:dyDescent="0.3">
      <c r="A68" s="1"/>
      <c r="B68" s="223" t="s">
        <v>24</v>
      </c>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row>
  </sheetData>
  <mergeCells count="842">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I6:I7"/>
    <mergeCell ref="N6:N7"/>
    <mergeCell ref="O6:O7"/>
    <mergeCell ref="P6:P7"/>
    <mergeCell ref="Q6:Q7"/>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F10:F11"/>
    <mergeCell ref="H10:H11"/>
    <mergeCell ref="I10:I11"/>
    <mergeCell ref="N10:N11"/>
    <mergeCell ref="O10:O11"/>
    <mergeCell ref="P10:P11"/>
    <mergeCell ref="AA8:AA9"/>
    <mergeCell ref="AB8:AB9"/>
    <mergeCell ref="AC8:AC9"/>
    <mergeCell ref="U8:U9"/>
    <mergeCell ref="V8:V9"/>
    <mergeCell ref="W8:W9"/>
    <mergeCell ref="X8:X9"/>
    <mergeCell ref="Y8:Y9"/>
    <mergeCell ref="Z8:Z9"/>
    <mergeCell ref="O8:O9"/>
    <mergeCell ref="P8:P9"/>
    <mergeCell ref="Q8:Q9"/>
    <mergeCell ref="R8:R9"/>
    <mergeCell ref="S8:S9"/>
    <mergeCell ref="T8:T11"/>
    <mergeCell ref="Q10:Q11"/>
    <mergeCell ref="R10:R11"/>
    <mergeCell ref="S10:S11"/>
    <mergeCell ref="V10:V11"/>
    <mergeCell ref="W10:W11"/>
    <mergeCell ref="X10:X11"/>
    <mergeCell ref="Y10:Y11"/>
    <mergeCell ref="Z10:Z11"/>
    <mergeCell ref="AG8:AG9"/>
    <mergeCell ref="AH8:AH11"/>
    <mergeCell ref="AI8:AI11"/>
    <mergeCell ref="AJ8:AJ11"/>
    <mergeCell ref="AD8:AD9"/>
    <mergeCell ref="AE8:AE9"/>
    <mergeCell ref="AF8:AF9"/>
    <mergeCell ref="Q12:Q13"/>
    <mergeCell ref="R12:R13"/>
    <mergeCell ref="S12:S13"/>
    <mergeCell ref="T12:T15"/>
    <mergeCell ref="Q14:Q15"/>
    <mergeCell ref="R14:R15"/>
    <mergeCell ref="S14:S15"/>
    <mergeCell ref="AG10:AG11"/>
    <mergeCell ref="B12:B15"/>
    <mergeCell ref="C12:C15"/>
    <mergeCell ref="D12:D15"/>
    <mergeCell ref="E12:E15"/>
    <mergeCell ref="F12:F13"/>
    <mergeCell ref="G12:G15"/>
    <mergeCell ref="H12:H13"/>
    <mergeCell ref="I12:I13"/>
    <mergeCell ref="N12:N13"/>
    <mergeCell ref="AA10:AA11"/>
    <mergeCell ref="AB10:AB11"/>
    <mergeCell ref="AC10:AC11"/>
    <mergeCell ref="AD10:AD11"/>
    <mergeCell ref="AE10:AE11"/>
    <mergeCell ref="AF10:AF11"/>
    <mergeCell ref="U10:U11"/>
    <mergeCell ref="AG12:AG13"/>
    <mergeCell ref="AH12:AH15"/>
    <mergeCell ref="AI12:AI15"/>
    <mergeCell ref="AJ12:AJ15"/>
    <mergeCell ref="F14:F15"/>
    <mergeCell ref="H14:H15"/>
    <mergeCell ref="I14:I15"/>
    <mergeCell ref="N14:N15"/>
    <mergeCell ref="O14:O15"/>
    <mergeCell ref="P14:P15"/>
    <mergeCell ref="AA12:AA13"/>
    <mergeCell ref="AB12:AB13"/>
    <mergeCell ref="AC12:AC13"/>
    <mergeCell ref="AD12:AD13"/>
    <mergeCell ref="AE12:AE13"/>
    <mergeCell ref="AF12:AF13"/>
    <mergeCell ref="U12:U13"/>
    <mergeCell ref="V12:V13"/>
    <mergeCell ref="W12:W13"/>
    <mergeCell ref="X12:X13"/>
    <mergeCell ref="Y12:Y13"/>
    <mergeCell ref="Z12:Z13"/>
    <mergeCell ref="O12:O13"/>
    <mergeCell ref="P12:P13"/>
    <mergeCell ref="AG14:AG15"/>
    <mergeCell ref="B16:B17"/>
    <mergeCell ref="C16:C17"/>
    <mergeCell ref="D16:D17"/>
    <mergeCell ref="E16:E17"/>
    <mergeCell ref="F16:F17"/>
    <mergeCell ref="G16:G17"/>
    <mergeCell ref="H16:H17"/>
    <mergeCell ref="I16:I17"/>
    <mergeCell ref="N16:N17"/>
    <mergeCell ref="AA14:AA15"/>
    <mergeCell ref="AB14:AB15"/>
    <mergeCell ref="AC14:AC15"/>
    <mergeCell ref="AD14:AD15"/>
    <mergeCell ref="AE14:AE15"/>
    <mergeCell ref="AF14:AF15"/>
    <mergeCell ref="U14:U15"/>
    <mergeCell ref="V14:V15"/>
    <mergeCell ref="W14:W15"/>
    <mergeCell ref="X14:X15"/>
    <mergeCell ref="Y14:Y15"/>
    <mergeCell ref="Z14:Z15"/>
    <mergeCell ref="AJ16:AJ17"/>
    <mergeCell ref="B18:B19"/>
    <mergeCell ref="C18:C19"/>
    <mergeCell ref="D18:D19"/>
    <mergeCell ref="E18:E19"/>
    <mergeCell ref="F18:F19"/>
    <mergeCell ref="G18:G19"/>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H18:H19"/>
    <mergeCell ref="I18:I19"/>
    <mergeCell ref="N18:N19"/>
    <mergeCell ref="O18:O19"/>
    <mergeCell ref="P18:P19"/>
    <mergeCell ref="Q18:Q19"/>
    <mergeCell ref="AG16:AG17"/>
    <mergeCell ref="AH16:AH17"/>
    <mergeCell ref="AI16:AI17"/>
    <mergeCell ref="T16:T17"/>
    <mergeCell ref="Y18:Y19"/>
    <mergeCell ref="Z18:Z19"/>
    <mergeCell ref="AA18:AA19"/>
    <mergeCell ref="AB18:AB19"/>
    <mergeCell ref="AC18:AC19"/>
    <mergeCell ref="R18:R19"/>
    <mergeCell ref="S18:S19"/>
    <mergeCell ref="T18:T19"/>
    <mergeCell ref="U18:U19"/>
    <mergeCell ref="V18:V19"/>
    <mergeCell ref="W18:W19"/>
    <mergeCell ref="Q20:Q21"/>
    <mergeCell ref="R20:R21"/>
    <mergeCell ref="S20:S21"/>
    <mergeCell ref="T20:T25"/>
    <mergeCell ref="Q22:Q23"/>
    <mergeCell ref="R22:R23"/>
    <mergeCell ref="S22:S23"/>
    <mergeCell ref="AJ18:AJ19"/>
    <mergeCell ref="B20:B25"/>
    <mergeCell ref="C20:C25"/>
    <mergeCell ref="D20:D25"/>
    <mergeCell ref="E20:E25"/>
    <mergeCell ref="F20:F21"/>
    <mergeCell ref="G20:G25"/>
    <mergeCell ref="H20:H21"/>
    <mergeCell ref="I20:I21"/>
    <mergeCell ref="N20:N21"/>
    <mergeCell ref="AD18:AD19"/>
    <mergeCell ref="AE18:AE19"/>
    <mergeCell ref="AF18:AF19"/>
    <mergeCell ref="AG18:AG19"/>
    <mergeCell ref="AH18:AH19"/>
    <mergeCell ref="AI18:AI19"/>
    <mergeCell ref="X18:X19"/>
    <mergeCell ref="AG20:AG21"/>
    <mergeCell ref="AH20:AH25"/>
    <mergeCell ref="AI20:AI25"/>
    <mergeCell ref="AJ20:AJ25"/>
    <mergeCell ref="F22:F23"/>
    <mergeCell ref="H22:H23"/>
    <mergeCell ref="I22:I23"/>
    <mergeCell ref="N22:N23"/>
    <mergeCell ref="O22:O23"/>
    <mergeCell ref="P22:P23"/>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AG22:AG23"/>
    <mergeCell ref="F24:F25"/>
    <mergeCell ref="H24:H25"/>
    <mergeCell ref="I24:I25"/>
    <mergeCell ref="N24:N25"/>
    <mergeCell ref="O24:O25"/>
    <mergeCell ref="P24:P25"/>
    <mergeCell ref="Q24:Q25"/>
    <mergeCell ref="R24:R25"/>
    <mergeCell ref="S24:S25"/>
    <mergeCell ref="AA22:AA23"/>
    <mergeCell ref="AB22:AB23"/>
    <mergeCell ref="AC22:AC23"/>
    <mergeCell ref="AD22:AD23"/>
    <mergeCell ref="AE22:AE23"/>
    <mergeCell ref="AF22:AF23"/>
    <mergeCell ref="U22:U23"/>
    <mergeCell ref="V22:V23"/>
    <mergeCell ref="W22:W23"/>
    <mergeCell ref="X22:X23"/>
    <mergeCell ref="Y22:Y23"/>
    <mergeCell ref="Z22:Z23"/>
    <mergeCell ref="AG24:AG25"/>
    <mergeCell ref="B26:B27"/>
    <mergeCell ref="C26:C27"/>
    <mergeCell ref="D26:D27"/>
    <mergeCell ref="E26:E27"/>
    <mergeCell ref="F26:F27"/>
    <mergeCell ref="G26:G27"/>
    <mergeCell ref="H26:H27"/>
    <mergeCell ref="I26:I27"/>
    <mergeCell ref="N26:N27"/>
    <mergeCell ref="AA24:AA25"/>
    <mergeCell ref="AB24:AB25"/>
    <mergeCell ref="AC24:AC25"/>
    <mergeCell ref="AD24:AD25"/>
    <mergeCell ref="AE24:AE25"/>
    <mergeCell ref="AF24:AF25"/>
    <mergeCell ref="U24:U25"/>
    <mergeCell ref="V24:V25"/>
    <mergeCell ref="W24:W25"/>
    <mergeCell ref="X24:X25"/>
    <mergeCell ref="Y24:Y25"/>
    <mergeCell ref="Z24:Z25"/>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S26:S27"/>
    <mergeCell ref="H28:H29"/>
    <mergeCell ref="I28:I29"/>
    <mergeCell ref="N28:N29"/>
    <mergeCell ref="O28:O29"/>
    <mergeCell ref="P28:P29"/>
    <mergeCell ref="Q28:Q29"/>
    <mergeCell ref="AG26:AG27"/>
    <mergeCell ref="AH26:AH27"/>
    <mergeCell ref="AI26:AI27"/>
    <mergeCell ref="T26:T27"/>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F30:AF31"/>
    <mergeCell ref="AG30:AG31"/>
    <mergeCell ref="X28:X29"/>
    <mergeCell ref="B32:B33"/>
    <mergeCell ref="C32:C33"/>
    <mergeCell ref="D32:D33"/>
    <mergeCell ref="E32:E33"/>
    <mergeCell ref="F32:F33"/>
    <mergeCell ref="G32:G33"/>
    <mergeCell ref="X30:X31"/>
    <mergeCell ref="Y30:Y31"/>
    <mergeCell ref="Z30:Z31"/>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T36:T37"/>
    <mergeCell ref="U36:U37"/>
    <mergeCell ref="V36:V37"/>
    <mergeCell ref="W36:W37"/>
    <mergeCell ref="H36:H37"/>
    <mergeCell ref="I36:I37"/>
    <mergeCell ref="N36:N37"/>
    <mergeCell ref="O36:O37"/>
    <mergeCell ref="P36:P37"/>
    <mergeCell ref="Q36:Q37"/>
    <mergeCell ref="AJ36:AJ37"/>
    <mergeCell ref="B38:B41"/>
    <mergeCell ref="C38:C41"/>
    <mergeCell ref="D38:D41"/>
    <mergeCell ref="E38:E41"/>
    <mergeCell ref="F38:F39"/>
    <mergeCell ref="G38:G41"/>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O38:O39"/>
    <mergeCell ref="P38:P39"/>
    <mergeCell ref="Q38:Q39"/>
    <mergeCell ref="R38:R39"/>
    <mergeCell ref="S38:S39"/>
    <mergeCell ref="T38:T41"/>
    <mergeCell ref="Q40:Q41"/>
    <mergeCell ref="R40:R41"/>
    <mergeCell ref="S40:S41"/>
    <mergeCell ref="Y40:Y41"/>
    <mergeCell ref="Z40:Z41"/>
    <mergeCell ref="AG38:AG39"/>
    <mergeCell ref="AH38:AH41"/>
    <mergeCell ref="AI38:AI41"/>
    <mergeCell ref="AJ38:AJ41"/>
    <mergeCell ref="F40:F41"/>
    <mergeCell ref="H40:H41"/>
    <mergeCell ref="I40:I41"/>
    <mergeCell ref="N40:N41"/>
    <mergeCell ref="O40:O41"/>
    <mergeCell ref="P40:P41"/>
    <mergeCell ref="AA38:AA39"/>
    <mergeCell ref="AB38:AB39"/>
    <mergeCell ref="AC38:AC39"/>
    <mergeCell ref="AD38:AD39"/>
    <mergeCell ref="AE38:AE39"/>
    <mergeCell ref="AF38:AF39"/>
    <mergeCell ref="U38:U39"/>
    <mergeCell ref="V38:V39"/>
    <mergeCell ref="W38:W39"/>
    <mergeCell ref="X38:X39"/>
    <mergeCell ref="Y38:Y39"/>
    <mergeCell ref="Z38:Z39"/>
    <mergeCell ref="Q42:Q43"/>
    <mergeCell ref="R42:R43"/>
    <mergeCell ref="S42:S43"/>
    <mergeCell ref="T42:T43"/>
    <mergeCell ref="AG40:AG41"/>
    <mergeCell ref="B42:B43"/>
    <mergeCell ref="C42:C43"/>
    <mergeCell ref="D42:D43"/>
    <mergeCell ref="E42:E43"/>
    <mergeCell ref="F42:F43"/>
    <mergeCell ref="G42:G43"/>
    <mergeCell ref="H42:H43"/>
    <mergeCell ref="I42:I43"/>
    <mergeCell ref="N42:N43"/>
    <mergeCell ref="AA40:AA41"/>
    <mergeCell ref="AB40:AB41"/>
    <mergeCell ref="AC40:AC41"/>
    <mergeCell ref="AD40:AD41"/>
    <mergeCell ref="AE40:AE41"/>
    <mergeCell ref="AF40:AF41"/>
    <mergeCell ref="U40:U41"/>
    <mergeCell ref="V40:V41"/>
    <mergeCell ref="W40:W41"/>
    <mergeCell ref="X40:X41"/>
    <mergeCell ref="AG42:AG43"/>
    <mergeCell ref="AH42:AH43"/>
    <mergeCell ref="AI42:AI43"/>
    <mergeCell ref="AJ42:AJ43"/>
    <mergeCell ref="B44:B45"/>
    <mergeCell ref="C44:C45"/>
    <mergeCell ref="D44:D45"/>
    <mergeCell ref="E44:E45"/>
    <mergeCell ref="F44:F45"/>
    <mergeCell ref="G44:G45"/>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AB44:AB45"/>
    <mergeCell ref="AC44:AC45"/>
    <mergeCell ref="R44:R45"/>
    <mergeCell ref="S44:S45"/>
    <mergeCell ref="T44:T45"/>
    <mergeCell ref="U44:U45"/>
    <mergeCell ref="V44:V45"/>
    <mergeCell ref="W44:W45"/>
    <mergeCell ref="H44:H45"/>
    <mergeCell ref="I44:I45"/>
    <mergeCell ref="N44:N45"/>
    <mergeCell ref="O44:O45"/>
    <mergeCell ref="P44:P45"/>
    <mergeCell ref="Q44:Q45"/>
    <mergeCell ref="Q46:Q47"/>
    <mergeCell ref="R46:R47"/>
    <mergeCell ref="S46:S47"/>
    <mergeCell ref="T46:T47"/>
    <mergeCell ref="AJ44:AJ45"/>
    <mergeCell ref="B46:B47"/>
    <mergeCell ref="C46:C47"/>
    <mergeCell ref="D46:D47"/>
    <mergeCell ref="E46:E47"/>
    <mergeCell ref="F46:F47"/>
    <mergeCell ref="G46:G47"/>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G46:AG47"/>
    <mergeCell ref="AH46:AH47"/>
    <mergeCell ref="AI46:AI47"/>
    <mergeCell ref="AJ46:AJ47"/>
    <mergeCell ref="B48:B49"/>
    <mergeCell ref="C48:C49"/>
    <mergeCell ref="D48:D49"/>
    <mergeCell ref="E48:E49"/>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Q50:Q51"/>
    <mergeCell ref="R50:R51"/>
    <mergeCell ref="S50:S51"/>
    <mergeCell ref="T50:T51"/>
    <mergeCell ref="AJ48:AJ49"/>
    <mergeCell ref="B50:B51"/>
    <mergeCell ref="C50:C51"/>
    <mergeCell ref="D50:D51"/>
    <mergeCell ref="E50:E51"/>
    <mergeCell ref="F50:F51"/>
    <mergeCell ref="G50:G51"/>
    <mergeCell ref="H50:H51"/>
    <mergeCell ref="I50:I51"/>
    <mergeCell ref="N50:N51"/>
    <mergeCell ref="AD48:AD49"/>
    <mergeCell ref="AE48:AE49"/>
    <mergeCell ref="AF48:AF49"/>
    <mergeCell ref="AG48:AG49"/>
    <mergeCell ref="AH48:AH49"/>
    <mergeCell ref="AI48:AI49"/>
    <mergeCell ref="X48:X49"/>
    <mergeCell ref="Y48:Y49"/>
    <mergeCell ref="Z48:Z49"/>
    <mergeCell ref="AA48:AA49"/>
    <mergeCell ref="AG50:AG51"/>
    <mergeCell ref="AH50:AH51"/>
    <mergeCell ref="AI50:AI51"/>
    <mergeCell ref="AJ50:AJ51"/>
    <mergeCell ref="B52:B53"/>
    <mergeCell ref="C52:C53"/>
    <mergeCell ref="D52:D53"/>
    <mergeCell ref="E52:E53"/>
    <mergeCell ref="F52:F53"/>
    <mergeCell ref="G52:G53"/>
    <mergeCell ref="AA50:AA51"/>
    <mergeCell ref="AB50:AB51"/>
    <mergeCell ref="AC50:AC51"/>
    <mergeCell ref="AD50:AD51"/>
    <mergeCell ref="AE50:AE51"/>
    <mergeCell ref="AF50:AF51"/>
    <mergeCell ref="U50:U51"/>
    <mergeCell ref="V50:V51"/>
    <mergeCell ref="W50:W51"/>
    <mergeCell ref="X50:X51"/>
    <mergeCell ref="Y50:Y51"/>
    <mergeCell ref="Z50:Z51"/>
    <mergeCell ref="O50:O51"/>
    <mergeCell ref="P50:P51"/>
    <mergeCell ref="T52:T53"/>
    <mergeCell ref="U52:U53"/>
    <mergeCell ref="V52:V53"/>
    <mergeCell ref="W52:W53"/>
    <mergeCell ref="H52:H53"/>
    <mergeCell ref="I52:I53"/>
    <mergeCell ref="N52:N53"/>
    <mergeCell ref="O52:O53"/>
    <mergeCell ref="P52:P53"/>
    <mergeCell ref="Q52:Q53"/>
    <mergeCell ref="AJ52:AJ53"/>
    <mergeCell ref="B54:B55"/>
    <mergeCell ref="C54:C55"/>
    <mergeCell ref="D54:D55"/>
    <mergeCell ref="E54:E55"/>
    <mergeCell ref="F54:F55"/>
    <mergeCell ref="G54:G55"/>
    <mergeCell ref="H54:H55"/>
    <mergeCell ref="I54:I55"/>
    <mergeCell ref="N54:N55"/>
    <mergeCell ref="AD52:AD53"/>
    <mergeCell ref="AE52:AE53"/>
    <mergeCell ref="AF52:AF53"/>
    <mergeCell ref="AG52:AG53"/>
    <mergeCell ref="AH52:AH53"/>
    <mergeCell ref="AI52:AI53"/>
    <mergeCell ref="X52:X53"/>
    <mergeCell ref="Y52:Y53"/>
    <mergeCell ref="Z52:Z53"/>
    <mergeCell ref="AA52:AA53"/>
    <mergeCell ref="AB52:AB53"/>
    <mergeCell ref="AC52:AC53"/>
    <mergeCell ref="R52:R53"/>
    <mergeCell ref="S52:S53"/>
    <mergeCell ref="AJ54:AJ55"/>
    <mergeCell ref="B56:B57"/>
    <mergeCell ref="C56:C57"/>
    <mergeCell ref="D56:D57"/>
    <mergeCell ref="E56:E57"/>
    <mergeCell ref="F56:F57"/>
    <mergeCell ref="G56:G57"/>
    <mergeCell ref="AA54:AA55"/>
    <mergeCell ref="AB54:AB55"/>
    <mergeCell ref="AC54:AC55"/>
    <mergeCell ref="AD54:AD55"/>
    <mergeCell ref="AE54:AE55"/>
    <mergeCell ref="AF54:AF55"/>
    <mergeCell ref="U54:U55"/>
    <mergeCell ref="V54:V55"/>
    <mergeCell ref="W54:W55"/>
    <mergeCell ref="X54:X55"/>
    <mergeCell ref="Y54:Y55"/>
    <mergeCell ref="Z54:Z55"/>
    <mergeCell ref="O54:O55"/>
    <mergeCell ref="P54:P55"/>
    <mergeCell ref="Q54:Q55"/>
    <mergeCell ref="R54:R55"/>
    <mergeCell ref="S54:S55"/>
    <mergeCell ref="H56:H57"/>
    <mergeCell ref="I56:I57"/>
    <mergeCell ref="N56:N57"/>
    <mergeCell ref="O56:O57"/>
    <mergeCell ref="P56:P57"/>
    <mergeCell ref="Q56:Q57"/>
    <mergeCell ref="AG54:AG55"/>
    <mergeCell ref="AH54:AH55"/>
    <mergeCell ref="AI54:AI55"/>
    <mergeCell ref="T54:T55"/>
    <mergeCell ref="Y56:Y57"/>
    <mergeCell ref="Z56:Z57"/>
    <mergeCell ref="AA56:AA57"/>
    <mergeCell ref="AB56:AB57"/>
    <mergeCell ref="AC56:AC57"/>
    <mergeCell ref="R56:R57"/>
    <mergeCell ref="S56:S57"/>
    <mergeCell ref="T56:T57"/>
    <mergeCell ref="U56:U57"/>
    <mergeCell ref="V56:V57"/>
    <mergeCell ref="W56:W57"/>
    <mergeCell ref="Z58:Z59"/>
    <mergeCell ref="O58:O59"/>
    <mergeCell ref="P58:P59"/>
    <mergeCell ref="Q58:Q59"/>
    <mergeCell ref="R58:R59"/>
    <mergeCell ref="S58:S59"/>
    <mergeCell ref="T58:T59"/>
    <mergeCell ref="AJ56:AJ57"/>
    <mergeCell ref="B58:B59"/>
    <mergeCell ref="C58:C59"/>
    <mergeCell ref="D58:D59"/>
    <mergeCell ref="E58:E59"/>
    <mergeCell ref="F58:F59"/>
    <mergeCell ref="G58:G59"/>
    <mergeCell ref="H58:H59"/>
    <mergeCell ref="I58:I59"/>
    <mergeCell ref="N58:N59"/>
    <mergeCell ref="AD56:AD57"/>
    <mergeCell ref="AE56:AE57"/>
    <mergeCell ref="AF56:AF57"/>
    <mergeCell ref="AG56:AG57"/>
    <mergeCell ref="AH56:AH57"/>
    <mergeCell ref="AI56:AI57"/>
    <mergeCell ref="X56:X57"/>
    <mergeCell ref="O60:O61"/>
    <mergeCell ref="P60:P61"/>
    <mergeCell ref="Q60:Q61"/>
    <mergeCell ref="AG58:AG59"/>
    <mergeCell ref="AH58:AH59"/>
    <mergeCell ref="AI58:AI59"/>
    <mergeCell ref="AJ58:AJ59"/>
    <mergeCell ref="B60:B61"/>
    <mergeCell ref="C60:C61"/>
    <mergeCell ref="D60:D61"/>
    <mergeCell ref="E60:E61"/>
    <mergeCell ref="F60:F61"/>
    <mergeCell ref="G60:G61"/>
    <mergeCell ref="AA58:AA59"/>
    <mergeCell ref="AB58:AB59"/>
    <mergeCell ref="AC58:AC59"/>
    <mergeCell ref="AD58:AD59"/>
    <mergeCell ref="AE58:AE59"/>
    <mergeCell ref="AF58:AF59"/>
    <mergeCell ref="U58:U59"/>
    <mergeCell ref="V58:V59"/>
    <mergeCell ref="W58:W59"/>
    <mergeCell ref="X58:X59"/>
    <mergeCell ref="Y58:Y59"/>
    <mergeCell ref="AJ60:AJ61"/>
    <mergeCell ref="B66:J66"/>
    <mergeCell ref="B68:AJ68"/>
    <mergeCell ref="AD60:AD61"/>
    <mergeCell ref="AE60:AE61"/>
    <mergeCell ref="AF60:AF61"/>
    <mergeCell ref="AG60:AG61"/>
    <mergeCell ref="AH60:AH61"/>
    <mergeCell ref="AI60:AI61"/>
    <mergeCell ref="X60:X61"/>
    <mergeCell ref="Y60:Y61"/>
    <mergeCell ref="Z60:Z61"/>
    <mergeCell ref="AA60:AA61"/>
    <mergeCell ref="AB60:AB61"/>
    <mergeCell ref="AC60:AC61"/>
    <mergeCell ref="R60:R61"/>
    <mergeCell ref="S60:S61"/>
    <mergeCell ref="T60:T61"/>
    <mergeCell ref="U60:U61"/>
    <mergeCell ref="V60:V61"/>
    <mergeCell ref="W60:W61"/>
    <mergeCell ref="H60:H61"/>
    <mergeCell ref="I60:I61"/>
    <mergeCell ref="N60:N6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8E81-9B45-4C2C-ABEA-D441C54CA99D}">
  <dimension ref="A1:AJ63"/>
  <sheetViews>
    <sheetView tabSelected="1" zoomScale="70" zoomScaleNormal="70" workbookViewId="0">
      <selection activeCell="G27" sqref="G27:G31"/>
    </sheetView>
  </sheetViews>
  <sheetFormatPr defaultColWidth="8.6640625" defaultRowHeight="14.4" x14ac:dyDescent="0.3"/>
  <cols>
    <col min="1" max="1" width="5" style="147" customWidth="1"/>
    <col min="2" max="2" width="21" style="147" customWidth="1"/>
    <col min="3" max="3" width="17.6640625" style="147" customWidth="1"/>
    <col min="4" max="5" width="13.6640625" style="147" customWidth="1"/>
    <col min="6" max="6" width="18.33203125" style="166" customWidth="1"/>
    <col min="7" max="7" width="48.44140625" style="147" customWidth="1"/>
    <col min="8" max="8" width="14.6640625" style="147" customWidth="1"/>
    <col min="9" max="9" width="13.6640625" style="147" customWidth="1"/>
    <col min="10" max="10" width="37.6640625" style="147" customWidth="1"/>
    <col min="11" max="14" width="10.5546875" style="147" customWidth="1"/>
    <col min="15" max="16" width="15.6640625" style="147" customWidth="1"/>
    <col min="17" max="17" width="18.109375" style="147" customWidth="1"/>
    <col min="18" max="18" width="13.33203125" style="147" customWidth="1"/>
    <col min="19" max="21" width="14" style="147" customWidth="1"/>
    <col min="22" max="22" width="14.44140625" style="147" customWidth="1"/>
    <col min="23" max="23" width="11.33203125" style="147" customWidth="1"/>
    <col min="24" max="24" width="10" style="147" customWidth="1"/>
    <col min="25" max="25" width="11.6640625" style="147" customWidth="1"/>
    <col min="26" max="27" width="12.33203125" style="147" customWidth="1"/>
    <col min="28" max="28" width="18.44140625" style="147" customWidth="1"/>
    <col min="29" max="29" width="11.33203125" style="147" customWidth="1"/>
    <col min="30" max="30" width="12.33203125" style="147" customWidth="1"/>
    <col min="31" max="31" width="16.6640625" style="147" customWidth="1"/>
    <col min="32" max="33" width="11.33203125" style="147" customWidth="1"/>
    <col min="34" max="34" width="16.6640625" style="147" customWidth="1"/>
    <col min="35" max="35" width="15.6640625" style="147" customWidth="1"/>
    <col min="36" max="36" width="10.44140625" style="147" customWidth="1"/>
    <col min="37" max="16384" width="8.6640625" style="147"/>
  </cols>
  <sheetData>
    <row r="1" spans="1:36" x14ac:dyDescent="0.3">
      <c r="A1" s="9"/>
      <c r="B1" s="576" t="s">
        <v>40</v>
      </c>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9"/>
    </row>
    <row r="2" spans="1:36" x14ac:dyDescent="0.3">
      <c r="A2" s="9"/>
      <c r="B2" s="9"/>
      <c r="C2" s="9"/>
      <c r="D2" s="9"/>
      <c r="E2" s="9"/>
      <c r="F2" s="148"/>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1:36" ht="23.1" customHeight="1" x14ac:dyDescent="0.3">
      <c r="A3" s="9"/>
      <c r="B3" s="426" t="s">
        <v>0</v>
      </c>
      <c r="C3" s="426" t="s">
        <v>1</v>
      </c>
      <c r="D3" s="426" t="s">
        <v>28</v>
      </c>
      <c r="E3" s="426" t="s">
        <v>29</v>
      </c>
      <c r="F3" s="426" t="s">
        <v>30</v>
      </c>
      <c r="G3" s="426" t="s">
        <v>3</v>
      </c>
      <c r="H3" s="426" t="s">
        <v>4</v>
      </c>
      <c r="I3" s="426" t="s">
        <v>5</v>
      </c>
      <c r="J3" s="573" t="s">
        <v>6</v>
      </c>
      <c r="K3" s="573"/>
      <c r="L3" s="573"/>
      <c r="M3" s="573"/>
      <c r="N3" s="421" t="s">
        <v>47</v>
      </c>
      <c r="O3" s="426" t="s">
        <v>31</v>
      </c>
      <c r="P3" s="426" t="s">
        <v>42</v>
      </c>
      <c r="Q3" s="426" t="s">
        <v>32</v>
      </c>
      <c r="R3" s="426" t="s">
        <v>37</v>
      </c>
      <c r="S3" s="426" t="s">
        <v>33</v>
      </c>
      <c r="T3" s="426" t="s">
        <v>55</v>
      </c>
      <c r="U3" s="426" t="s">
        <v>57</v>
      </c>
      <c r="V3" s="573" t="s">
        <v>59</v>
      </c>
      <c r="W3" s="573"/>
      <c r="X3" s="573"/>
      <c r="Y3" s="573"/>
      <c r="Z3" s="573"/>
      <c r="AA3" s="573"/>
      <c r="AB3" s="426" t="s">
        <v>69</v>
      </c>
      <c r="AC3" s="421" t="s">
        <v>75</v>
      </c>
      <c r="AD3" s="571" t="s">
        <v>177</v>
      </c>
      <c r="AE3" s="574"/>
      <c r="AF3" s="575"/>
      <c r="AG3" s="421" t="s">
        <v>27</v>
      </c>
      <c r="AH3" s="421" t="s">
        <v>36</v>
      </c>
      <c r="AI3" s="426" t="s">
        <v>34</v>
      </c>
      <c r="AJ3" s="571" t="s">
        <v>35</v>
      </c>
    </row>
    <row r="4" spans="1:36" ht="145.19999999999999" x14ac:dyDescent="0.3">
      <c r="A4" s="9"/>
      <c r="B4" s="426"/>
      <c r="C4" s="426"/>
      <c r="D4" s="426"/>
      <c r="E4" s="426"/>
      <c r="F4" s="426"/>
      <c r="G4" s="426"/>
      <c r="H4" s="426"/>
      <c r="I4" s="426"/>
      <c r="J4" s="11" t="s">
        <v>7</v>
      </c>
      <c r="K4" s="11" t="s">
        <v>8</v>
      </c>
      <c r="L4" s="11" t="s">
        <v>9</v>
      </c>
      <c r="M4" s="11" t="s">
        <v>10</v>
      </c>
      <c r="N4" s="422"/>
      <c r="O4" s="426"/>
      <c r="P4" s="426"/>
      <c r="Q4" s="426"/>
      <c r="R4" s="426"/>
      <c r="S4" s="426"/>
      <c r="T4" s="426"/>
      <c r="U4" s="426"/>
      <c r="V4" s="11" t="s">
        <v>178</v>
      </c>
      <c r="W4" s="11" t="s">
        <v>62</v>
      </c>
      <c r="X4" s="11" t="s">
        <v>15</v>
      </c>
      <c r="Y4" s="11" t="s">
        <v>63</v>
      </c>
      <c r="Z4" s="11" t="s">
        <v>60</v>
      </c>
      <c r="AA4" s="11" t="s">
        <v>25</v>
      </c>
      <c r="AB4" s="426"/>
      <c r="AC4" s="422"/>
      <c r="AD4" s="11" t="s">
        <v>16</v>
      </c>
      <c r="AE4" s="11" t="s">
        <v>17</v>
      </c>
      <c r="AF4" s="11" t="s">
        <v>26</v>
      </c>
      <c r="AG4" s="422"/>
      <c r="AH4" s="422"/>
      <c r="AI4" s="426"/>
      <c r="AJ4" s="572"/>
    </row>
    <row r="5" spans="1:36" ht="15" thickBot="1" x14ac:dyDescent="0.35">
      <c r="A5" s="9"/>
      <c r="B5" s="143">
        <v>1</v>
      </c>
      <c r="C5" s="143">
        <v>2</v>
      </c>
      <c r="D5" s="143">
        <v>3</v>
      </c>
      <c r="E5" s="143">
        <v>4</v>
      </c>
      <c r="F5" s="149">
        <v>5</v>
      </c>
      <c r="G5" s="143">
        <v>6</v>
      </c>
      <c r="H5" s="143">
        <v>7</v>
      </c>
      <c r="I5" s="143">
        <v>8</v>
      </c>
      <c r="J5" s="143">
        <v>9</v>
      </c>
      <c r="K5" s="143">
        <v>10</v>
      </c>
      <c r="L5" s="143">
        <v>11</v>
      </c>
      <c r="M5" s="143">
        <v>12</v>
      </c>
      <c r="N5" s="143">
        <v>13</v>
      </c>
      <c r="O5" s="143">
        <v>14</v>
      </c>
      <c r="P5" s="143">
        <v>15</v>
      </c>
      <c r="Q5" s="143">
        <v>16</v>
      </c>
      <c r="R5" s="143">
        <v>17</v>
      </c>
      <c r="S5" s="143">
        <v>18</v>
      </c>
      <c r="T5" s="143">
        <v>19</v>
      </c>
      <c r="U5" s="143">
        <v>20</v>
      </c>
      <c r="V5" s="143">
        <v>21</v>
      </c>
      <c r="W5" s="143">
        <v>22</v>
      </c>
      <c r="X5" s="143">
        <v>23</v>
      </c>
      <c r="Y5" s="143">
        <v>24</v>
      </c>
      <c r="Z5" s="143">
        <v>25</v>
      </c>
      <c r="AA5" s="143">
        <v>26</v>
      </c>
      <c r="AB5" s="143">
        <v>27</v>
      </c>
      <c r="AC5" s="143">
        <v>28</v>
      </c>
      <c r="AD5" s="143">
        <v>29</v>
      </c>
      <c r="AE5" s="143">
        <v>30</v>
      </c>
      <c r="AF5" s="143">
        <v>31</v>
      </c>
      <c r="AG5" s="143">
        <v>32</v>
      </c>
      <c r="AH5" s="143">
        <v>33</v>
      </c>
      <c r="AI5" s="143">
        <v>34</v>
      </c>
      <c r="AJ5" s="150">
        <v>35</v>
      </c>
    </row>
    <row r="6" spans="1:36" ht="40.5" customHeight="1" x14ac:dyDescent="0.3">
      <c r="A6" s="151"/>
      <c r="B6" s="540" t="s">
        <v>493</v>
      </c>
      <c r="C6" s="542" t="s">
        <v>494</v>
      </c>
      <c r="D6" s="542" t="s">
        <v>495</v>
      </c>
      <c r="E6" s="542" t="s">
        <v>496</v>
      </c>
      <c r="F6" s="232" t="s">
        <v>497</v>
      </c>
      <c r="G6" s="232" t="s">
        <v>498</v>
      </c>
      <c r="H6" s="232" t="s">
        <v>84</v>
      </c>
      <c r="I6" s="232" t="s">
        <v>84</v>
      </c>
      <c r="J6" s="135" t="s">
        <v>499</v>
      </c>
      <c r="K6" s="135" t="s">
        <v>500</v>
      </c>
      <c r="L6" s="121" t="s">
        <v>427</v>
      </c>
      <c r="M6" s="136" t="s">
        <v>741</v>
      </c>
      <c r="N6" s="232" t="s">
        <v>331</v>
      </c>
      <c r="O6" s="537" t="s">
        <v>137</v>
      </c>
      <c r="P6" s="232" t="s">
        <v>332</v>
      </c>
      <c r="Q6" s="232" t="s">
        <v>91</v>
      </c>
      <c r="R6" s="232" t="s">
        <v>92</v>
      </c>
      <c r="S6" s="232" t="s">
        <v>166</v>
      </c>
      <c r="T6" s="246">
        <f>+U6+U8</f>
        <v>1440142.15</v>
      </c>
      <c r="U6" s="224">
        <f>V6</f>
        <v>1207000</v>
      </c>
      <c r="V6" s="224">
        <v>1207000</v>
      </c>
      <c r="W6" s="224">
        <v>0</v>
      </c>
      <c r="X6" s="224">
        <v>0</v>
      </c>
      <c r="Y6" s="224">
        <v>0</v>
      </c>
      <c r="Z6" s="224">
        <v>0</v>
      </c>
      <c r="AA6" s="224">
        <v>0</v>
      </c>
      <c r="AB6" s="557">
        <v>1263645.6200000001</v>
      </c>
      <c r="AC6" s="224" t="s">
        <v>95</v>
      </c>
      <c r="AD6" s="224">
        <v>0</v>
      </c>
      <c r="AE6" s="224">
        <f>V6</f>
        <v>1207000</v>
      </c>
      <c r="AF6" s="246">
        <v>0</v>
      </c>
      <c r="AG6" s="246">
        <v>0</v>
      </c>
      <c r="AH6" s="567" t="s">
        <v>280</v>
      </c>
      <c r="AI6" s="569" t="s">
        <v>302</v>
      </c>
      <c r="AJ6" s="544" t="s">
        <v>697</v>
      </c>
    </row>
    <row r="7" spans="1:36" ht="36" customHeight="1" thickBot="1" x14ac:dyDescent="0.35">
      <c r="A7" s="151"/>
      <c r="B7" s="562"/>
      <c r="C7" s="563"/>
      <c r="D7" s="563"/>
      <c r="E7" s="563"/>
      <c r="F7" s="256"/>
      <c r="G7" s="256"/>
      <c r="H7" s="256"/>
      <c r="I7" s="256"/>
      <c r="J7" s="137" t="s">
        <v>501</v>
      </c>
      <c r="K7" s="137" t="s">
        <v>502</v>
      </c>
      <c r="L7" s="123" t="s">
        <v>239</v>
      </c>
      <c r="M7" s="138" t="s">
        <v>742</v>
      </c>
      <c r="N7" s="256"/>
      <c r="O7" s="550"/>
      <c r="P7" s="256"/>
      <c r="Q7" s="256"/>
      <c r="R7" s="256"/>
      <c r="S7" s="256"/>
      <c r="T7" s="257"/>
      <c r="U7" s="539"/>
      <c r="V7" s="539"/>
      <c r="W7" s="539"/>
      <c r="X7" s="539"/>
      <c r="Y7" s="539"/>
      <c r="Z7" s="539"/>
      <c r="AA7" s="539"/>
      <c r="AB7" s="558"/>
      <c r="AC7" s="539"/>
      <c r="AD7" s="539"/>
      <c r="AE7" s="539"/>
      <c r="AF7" s="257"/>
      <c r="AG7" s="257"/>
      <c r="AH7" s="568"/>
      <c r="AI7" s="570"/>
      <c r="AJ7" s="545"/>
    </row>
    <row r="8" spans="1:36" ht="36.75" customHeight="1" x14ac:dyDescent="0.3">
      <c r="A8" s="151"/>
      <c r="B8" s="562"/>
      <c r="C8" s="563"/>
      <c r="D8" s="563"/>
      <c r="E8" s="563"/>
      <c r="F8" s="256" t="s">
        <v>503</v>
      </c>
      <c r="G8" s="547" t="s">
        <v>327</v>
      </c>
      <c r="H8" s="256" t="s">
        <v>84</v>
      </c>
      <c r="I8" s="256" t="s">
        <v>84</v>
      </c>
      <c r="J8" s="137" t="s">
        <v>504</v>
      </c>
      <c r="K8" s="137" t="s">
        <v>505</v>
      </c>
      <c r="L8" s="123" t="s">
        <v>506</v>
      </c>
      <c r="M8" s="138" t="s">
        <v>743</v>
      </c>
      <c r="N8" s="256" t="s">
        <v>331</v>
      </c>
      <c r="O8" s="550" t="s">
        <v>137</v>
      </c>
      <c r="P8" s="256" t="s">
        <v>332</v>
      </c>
      <c r="Q8" s="256" t="s">
        <v>91</v>
      </c>
      <c r="R8" s="256" t="s">
        <v>92</v>
      </c>
      <c r="S8" s="256" t="s">
        <v>166</v>
      </c>
      <c r="T8" s="257"/>
      <c r="U8" s="224">
        <f>V8</f>
        <v>233142.15</v>
      </c>
      <c r="V8" s="224">
        <v>233142.15</v>
      </c>
      <c r="W8" s="534">
        <v>0</v>
      </c>
      <c r="X8" s="534">
        <v>0</v>
      </c>
      <c r="Y8" s="534">
        <v>0</v>
      </c>
      <c r="Z8" s="534">
        <v>0</v>
      </c>
      <c r="AA8" s="534">
        <v>0</v>
      </c>
      <c r="AB8" s="534">
        <v>41346.089999999997</v>
      </c>
      <c r="AC8" s="534" t="s">
        <v>333</v>
      </c>
      <c r="AD8" s="534">
        <v>0</v>
      </c>
      <c r="AE8" s="534">
        <f>V8</f>
        <v>233142.15</v>
      </c>
      <c r="AF8" s="551">
        <v>0</v>
      </c>
      <c r="AG8" s="552">
        <v>0</v>
      </c>
      <c r="AH8" s="568"/>
      <c r="AI8" s="570"/>
      <c r="AJ8" s="545"/>
    </row>
    <row r="9" spans="1:36" ht="51" customHeight="1" thickBot="1" x14ac:dyDescent="0.35">
      <c r="B9" s="562"/>
      <c r="C9" s="563"/>
      <c r="D9" s="563"/>
      <c r="E9" s="563"/>
      <c r="F9" s="256"/>
      <c r="G9" s="548"/>
      <c r="H9" s="256"/>
      <c r="I9" s="256"/>
      <c r="J9" s="137" t="s">
        <v>510</v>
      </c>
      <c r="K9" s="137" t="s">
        <v>511</v>
      </c>
      <c r="L9" s="123" t="s">
        <v>329</v>
      </c>
      <c r="M9" s="138" t="s">
        <v>357</v>
      </c>
      <c r="N9" s="256"/>
      <c r="O9" s="550"/>
      <c r="P9" s="256"/>
      <c r="Q9" s="256"/>
      <c r="R9" s="256"/>
      <c r="S9" s="256"/>
      <c r="T9" s="257"/>
      <c r="U9" s="539"/>
      <c r="V9" s="539"/>
      <c r="W9" s="535"/>
      <c r="X9" s="535"/>
      <c r="Y9" s="535"/>
      <c r="Z9" s="535"/>
      <c r="AA9" s="535"/>
      <c r="AB9" s="535"/>
      <c r="AC9" s="535"/>
      <c r="AD9" s="535"/>
      <c r="AE9" s="535"/>
      <c r="AF9" s="274"/>
      <c r="AG9" s="553"/>
      <c r="AH9" s="568"/>
      <c r="AI9" s="570"/>
      <c r="AJ9" s="545"/>
    </row>
    <row r="10" spans="1:36" ht="40.5" customHeight="1" x14ac:dyDescent="0.3">
      <c r="A10" s="151"/>
      <c r="B10" s="540" t="s">
        <v>514</v>
      </c>
      <c r="C10" s="542" t="s">
        <v>494</v>
      </c>
      <c r="D10" s="542" t="s">
        <v>495</v>
      </c>
      <c r="E10" s="542" t="s">
        <v>496</v>
      </c>
      <c r="F10" s="232" t="s">
        <v>515</v>
      </c>
      <c r="G10" s="232" t="s">
        <v>498</v>
      </c>
      <c r="H10" s="232" t="s">
        <v>84</v>
      </c>
      <c r="I10" s="232" t="s">
        <v>84</v>
      </c>
      <c r="J10" s="135" t="s">
        <v>499</v>
      </c>
      <c r="K10" s="135" t="s">
        <v>500</v>
      </c>
      <c r="L10" s="121" t="s">
        <v>427</v>
      </c>
      <c r="M10" s="136" t="s">
        <v>516</v>
      </c>
      <c r="N10" s="232" t="s">
        <v>331</v>
      </c>
      <c r="O10" s="537" t="s">
        <v>122</v>
      </c>
      <c r="P10" s="232" t="s">
        <v>332</v>
      </c>
      <c r="Q10" s="232" t="s">
        <v>91</v>
      </c>
      <c r="R10" s="232" t="s">
        <v>92</v>
      </c>
      <c r="S10" s="232" t="s">
        <v>166</v>
      </c>
      <c r="T10" s="246">
        <f>+U10+U12</f>
        <v>3500000.01</v>
      </c>
      <c r="U10" s="224">
        <f>V10</f>
        <v>3135600.01</v>
      </c>
      <c r="V10" s="224">
        <v>3135600.01</v>
      </c>
      <c r="W10" s="224">
        <v>0</v>
      </c>
      <c r="X10" s="224">
        <v>0</v>
      </c>
      <c r="Y10" s="224">
        <v>0</v>
      </c>
      <c r="Z10" s="224">
        <v>0</v>
      </c>
      <c r="AA10" s="224">
        <v>0</v>
      </c>
      <c r="AB10" s="557">
        <v>553341.18000000005</v>
      </c>
      <c r="AC10" s="224" t="s">
        <v>95</v>
      </c>
      <c r="AD10" s="224">
        <v>0</v>
      </c>
      <c r="AE10" s="224">
        <f>V10</f>
        <v>3135600.01</v>
      </c>
      <c r="AF10" s="246">
        <v>0</v>
      </c>
      <c r="AG10" s="246">
        <v>0</v>
      </c>
      <c r="AH10" s="564" t="s">
        <v>281</v>
      </c>
      <c r="AI10" s="564" t="s">
        <v>302</v>
      </c>
      <c r="AJ10" s="544" t="s">
        <v>709</v>
      </c>
    </row>
    <row r="11" spans="1:36" ht="36" customHeight="1" thickBot="1" x14ac:dyDescent="0.35">
      <c r="A11" s="151"/>
      <c r="B11" s="562"/>
      <c r="C11" s="563"/>
      <c r="D11" s="563"/>
      <c r="E11" s="563"/>
      <c r="F11" s="256"/>
      <c r="G11" s="256"/>
      <c r="H11" s="256"/>
      <c r="I11" s="256"/>
      <c r="J11" s="137" t="s">
        <v>501</v>
      </c>
      <c r="K11" s="137" t="s">
        <v>502</v>
      </c>
      <c r="L11" s="123" t="s">
        <v>239</v>
      </c>
      <c r="M11" s="138" t="s">
        <v>516</v>
      </c>
      <c r="N11" s="256"/>
      <c r="O11" s="550"/>
      <c r="P11" s="256"/>
      <c r="Q11" s="256"/>
      <c r="R11" s="256"/>
      <c r="S11" s="256"/>
      <c r="T11" s="257"/>
      <c r="U11" s="539"/>
      <c r="V11" s="539"/>
      <c r="W11" s="539"/>
      <c r="X11" s="539"/>
      <c r="Y11" s="539"/>
      <c r="Z11" s="539"/>
      <c r="AA11" s="539"/>
      <c r="AB11" s="558"/>
      <c r="AC11" s="539"/>
      <c r="AD11" s="539"/>
      <c r="AE11" s="539"/>
      <c r="AF11" s="257"/>
      <c r="AG11" s="257"/>
      <c r="AH11" s="565"/>
      <c r="AI11" s="565"/>
      <c r="AJ11" s="545"/>
    </row>
    <row r="12" spans="1:36" ht="31.5" customHeight="1" x14ac:dyDescent="0.3">
      <c r="A12" s="151"/>
      <c r="B12" s="562"/>
      <c r="C12" s="563"/>
      <c r="D12" s="563"/>
      <c r="E12" s="563"/>
      <c r="F12" s="256" t="s">
        <v>517</v>
      </c>
      <c r="G12" s="547" t="s">
        <v>327</v>
      </c>
      <c r="H12" s="256" t="s">
        <v>84</v>
      </c>
      <c r="I12" s="256" t="s">
        <v>84</v>
      </c>
      <c r="J12" s="137" t="s">
        <v>504</v>
      </c>
      <c r="K12" s="137" t="s">
        <v>505</v>
      </c>
      <c r="L12" s="123" t="s">
        <v>506</v>
      </c>
      <c r="M12" s="138" t="s">
        <v>518</v>
      </c>
      <c r="N12" s="256" t="s">
        <v>331</v>
      </c>
      <c r="O12" s="550" t="s">
        <v>122</v>
      </c>
      <c r="P12" s="256" t="s">
        <v>332</v>
      </c>
      <c r="Q12" s="256" t="s">
        <v>91</v>
      </c>
      <c r="R12" s="256" t="s">
        <v>92</v>
      </c>
      <c r="S12" s="256" t="s">
        <v>166</v>
      </c>
      <c r="T12" s="257"/>
      <c r="U12" s="224">
        <f>V12</f>
        <v>364400</v>
      </c>
      <c r="V12" s="224">
        <v>364400</v>
      </c>
      <c r="W12" s="534">
        <v>0</v>
      </c>
      <c r="X12" s="534">
        <v>0</v>
      </c>
      <c r="Y12" s="534">
        <v>0</v>
      </c>
      <c r="Z12" s="534">
        <v>0</v>
      </c>
      <c r="AA12" s="534">
        <v>0</v>
      </c>
      <c r="AB12" s="534">
        <v>64305.89</v>
      </c>
      <c r="AC12" s="534" t="s">
        <v>333</v>
      </c>
      <c r="AD12" s="534">
        <v>0</v>
      </c>
      <c r="AE12" s="534">
        <f>V12</f>
        <v>364400</v>
      </c>
      <c r="AF12" s="551">
        <v>0</v>
      </c>
      <c r="AG12" s="552">
        <v>0</v>
      </c>
      <c r="AH12" s="565"/>
      <c r="AI12" s="565"/>
      <c r="AJ12" s="545"/>
    </row>
    <row r="13" spans="1:36" ht="40.950000000000003" customHeight="1" x14ac:dyDescent="0.3">
      <c r="A13" s="151"/>
      <c r="B13" s="562"/>
      <c r="C13" s="563"/>
      <c r="D13" s="563"/>
      <c r="E13" s="563"/>
      <c r="F13" s="256"/>
      <c r="G13" s="548"/>
      <c r="H13" s="256"/>
      <c r="I13" s="256"/>
      <c r="J13" s="137" t="s">
        <v>507</v>
      </c>
      <c r="K13" s="137" t="s">
        <v>508</v>
      </c>
      <c r="L13" s="123" t="s">
        <v>146</v>
      </c>
      <c r="M13" s="138" t="s">
        <v>519</v>
      </c>
      <c r="N13" s="256"/>
      <c r="O13" s="550"/>
      <c r="P13" s="256"/>
      <c r="Q13" s="256"/>
      <c r="R13" s="256"/>
      <c r="S13" s="256"/>
      <c r="T13" s="257"/>
      <c r="U13" s="274"/>
      <c r="V13" s="274"/>
      <c r="W13" s="535"/>
      <c r="X13" s="535"/>
      <c r="Y13" s="535"/>
      <c r="Z13" s="535"/>
      <c r="AA13" s="535"/>
      <c r="AB13" s="535"/>
      <c r="AC13" s="535"/>
      <c r="AD13" s="535"/>
      <c r="AE13" s="535"/>
      <c r="AF13" s="274"/>
      <c r="AG13" s="553"/>
      <c r="AH13" s="565"/>
      <c r="AI13" s="565"/>
      <c r="AJ13" s="545"/>
    </row>
    <row r="14" spans="1:36" ht="40.950000000000003" customHeight="1" x14ac:dyDescent="0.3">
      <c r="A14" s="151"/>
      <c r="B14" s="562"/>
      <c r="C14" s="563"/>
      <c r="D14" s="563"/>
      <c r="E14" s="563"/>
      <c r="F14" s="256"/>
      <c r="G14" s="548"/>
      <c r="H14" s="256"/>
      <c r="I14" s="256"/>
      <c r="J14" s="137" t="s">
        <v>698</v>
      </c>
      <c r="K14" s="137" t="s">
        <v>699</v>
      </c>
      <c r="L14" s="123" t="s">
        <v>146</v>
      </c>
      <c r="M14" s="138" t="s">
        <v>700</v>
      </c>
      <c r="N14" s="256"/>
      <c r="O14" s="550"/>
      <c r="P14" s="256"/>
      <c r="Q14" s="256"/>
      <c r="R14" s="256"/>
      <c r="S14" s="256"/>
      <c r="T14" s="257"/>
      <c r="U14" s="274"/>
      <c r="V14" s="274"/>
      <c r="W14" s="535"/>
      <c r="X14" s="535"/>
      <c r="Y14" s="535"/>
      <c r="Z14" s="535"/>
      <c r="AA14" s="535"/>
      <c r="AB14" s="535"/>
      <c r="AC14" s="535"/>
      <c r="AD14" s="535"/>
      <c r="AE14" s="535"/>
      <c r="AF14" s="274"/>
      <c r="AG14" s="553"/>
      <c r="AH14" s="565"/>
      <c r="AI14" s="565"/>
      <c r="AJ14" s="545"/>
    </row>
    <row r="15" spans="1:36" ht="51" customHeight="1" x14ac:dyDescent="0.3">
      <c r="B15" s="562"/>
      <c r="C15" s="563"/>
      <c r="D15" s="563"/>
      <c r="E15" s="563"/>
      <c r="F15" s="256"/>
      <c r="G15" s="548"/>
      <c r="H15" s="256"/>
      <c r="I15" s="256"/>
      <c r="J15" s="137" t="s">
        <v>510</v>
      </c>
      <c r="K15" s="137" t="s">
        <v>511</v>
      </c>
      <c r="L15" s="123" t="s">
        <v>329</v>
      </c>
      <c r="M15" s="138" t="s">
        <v>357</v>
      </c>
      <c r="N15" s="256"/>
      <c r="O15" s="550"/>
      <c r="P15" s="256"/>
      <c r="Q15" s="256"/>
      <c r="R15" s="256"/>
      <c r="S15" s="256"/>
      <c r="T15" s="257"/>
      <c r="U15" s="274"/>
      <c r="V15" s="274"/>
      <c r="W15" s="535"/>
      <c r="X15" s="535"/>
      <c r="Y15" s="535"/>
      <c r="Z15" s="535"/>
      <c r="AA15" s="535"/>
      <c r="AB15" s="535"/>
      <c r="AC15" s="535"/>
      <c r="AD15" s="535"/>
      <c r="AE15" s="535"/>
      <c r="AF15" s="274"/>
      <c r="AG15" s="553"/>
      <c r="AH15" s="565"/>
      <c r="AI15" s="565"/>
      <c r="AJ15" s="545"/>
    </row>
    <row r="16" spans="1:36" ht="76.95" customHeight="1" thickBot="1" x14ac:dyDescent="0.35">
      <c r="B16" s="541"/>
      <c r="C16" s="543"/>
      <c r="D16" s="543"/>
      <c r="E16" s="543"/>
      <c r="F16" s="233"/>
      <c r="G16" s="549"/>
      <c r="H16" s="233"/>
      <c r="I16" s="233"/>
      <c r="J16" s="139" t="s">
        <v>512</v>
      </c>
      <c r="K16" s="139" t="s">
        <v>513</v>
      </c>
      <c r="L16" s="122" t="s">
        <v>329</v>
      </c>
      <c r="M16" s="140" t="s">
        <v>357</v>
      </c>
      <c r="N16" s="233"/>
      <c r="O16" s="538"/>
      <c r="P16" s="233"/>
      <c r="Q16" s="233"/>
      <c r="R16" s="233"/>
      <c r="S16" s="233"/>
      <c r="T16" s="247"/>
      <c r="U16" s="225"/>
      <c r="V16" s="225"/>
      <c r="W16" s="536"/>
      <c r="X16" s="536"/>
      <c r="Y16" s="536"/>
      <c r="Z16" s="536"/>
      <c r="AA16" s="536"/>
      <c r="AB16" s="536"/>
      <c r="AC16" s="536"/>
      <c r="AD16" s="536"/>
      <c r="AE16" s="536"/>
      <c r="AF16" s="225"/>
      <c r="AG16" s="554"/>
      <c r="AH16" s="566"/>
      <c r="AI16" s="566"/>
      <c r="AJ16" s="546"/>
    </row>
    <row r="17" spans="1:36" ht="42" customHeight="1" x14ac:dyDescent="0.3">
      <c r="A17" s="151"/>
      <c r="B17" s="540" t="s">
        <v>520</v>
      </c>
      <c r="C17" s="542" t="s">
        <v>521</v>
      </c>
      <c r="D17" s="542" t="s">
        <v>495</v>
      </c>
      <c r="E17" s="542" t="s">
        <v>496</v>
      </c>
      <c r="F17" s="232" t="s">
        <v>522</v>
      </c>
      <c r="G17" s="232" t="s">
        <v>498</v>
      </c>
      <c r="H17" s="232" t="s">
        <v>84</v>
      </c>
      <c r="I17" s="232" t="s">
        <v>84</v>
      </c>
      <c r="J17" s="135" t="s">
        <v>499</v>
      </c>
      <c r="K17" s="135" t="s">
        <v>500</v>
      </c>
      <c r="L17" s="121" t="s">
        <v>427</v>
      </c>
      <c r="M17" s="136" t="s">
        <v>523</v>
      </c>
      <c r="N17" s="232" t="s">
        <v>331</v>
      </c>
      <c r="O17" s="537" t="s">
        <v>89</v>
      </c>
      <c r="P17" s="232" t="s">
        <v>332</v>
      </c>
      <c r="Q17" s="232" t="s">
        <v>91</v>
      </c>
      <c r="R17" s="232" t="s">
        <v>92</v>
      </c>
      <c r="S17" s="232" t="s">
        <v>166</v>
      </c>
      <c r="T17" s="246">
        <f>U17</f>
        <v>100000</v>
      </c>
      <c r="U17" s="246">
        <f>V17</f>
        <v>100000</v>
      </c>
      <c r="V17" s="246">
        <v>100000</v>
      </c>
      <c r="W17" s="246">
        <v>0</v>
      </c>
      <c r="X17" s="246">
        <v>0</v>
      </c>
      <c r="Y17" s="246">
        <v>0</v>
      </c>
      <c r="Z17" s="246">
        <v>0</v>
      </c>
      <c r="AA17" s="246">
        <v>0</v>
      </c>
      <c r="AB17" s="532">
        <v>17647.060000000001</v>
      </c>
      <c r="AC17" s="246" t="s">
        <v>95</v>
      </c>
      <c r="AD17" s="246">
        <v>0</v>
      </c>
      <c r="AE17" s="246">
        <f t="shared" ref="AE17" si="0">V17</f>
        <v>100000</v>
      </c>
      <c r="AF17" s="246">
        <v>0</v>
      </c>
      <c r="AG17" s="246">
        <v>0</v>
      </c>
      <c r="AH17" s="246" t="s">
        <v>524</v>
      </c>
      <c r="AI17" s="246" t="s">
        <v>256</v>
      </c>
      <c r="AJ17" s="529">
        <v>45761</v>
      </c>
    </row>
    <row r="18" spans="1:36" ht="54" customHeight="1" thickBot="1" x14ac:dyDescent="0.35">
      <c r="A18" s="151"/>
      <c r="B18" s="541"/>
      <c r="C18" s="543"/>
      <c r="D18" s="543"/>
      <c r="E18" s="543"/>
      <c r="F18" s="233"/>
      <c r="G18" s="233"/>
      <c r="H18" s="233"/>
      <c r="I18" s="233"/>
      <c r="J18" s="139" t="s">
        <v>501</v>
      </c>
      <c r="K18" s="139" t="s">
        <v>502</v>
      </c>
      <c r="L18" s="122" t="s">
        <v>239</v>
      </c>
      <c r="M18" s="140" t="s">
        <v>525</v>
      </c>
      <c r="N18" s="233"/>
      <c r="O18" s="538"/>
      <c r="P18" s="233"/>
      <c r="Q18" s="233"/>
      <c r="R18" s="233"/>
      <c r="S18" s="233"/>
      <c r="T18" s="247"/>
      <c r="U18" s="247"/>
      <c r="V18" s="247"/>
      <c r="W18" s="247"/>
      <c r="X18" s="247"/>
      <c r="Y18" s="247"/>
      <c r="Z18" s="247"/>
      <c r="AA18" s="247"/>
      <c r="AB18" s="533"/>
      <c r="AC18" s="247"/>
      <c r="AD18" s="247"/>
      <c r="AE18" s="247"/>
      <c r="AF18" s="247"/>
      <c r="AG18" s="247"/>
      <c r="AH18" s="247"/>
      <c r="AI18" s="247"/>
      <c r="AJ18" s="530"/>
    </row>
    <row r="19" spans="1:36" ht="42" customHeight="1" x14ac:dyDescent="0.3">
      <c r="A19" s="151"/>
      <c r="B19" s="540" t="s">
        <v>526</v>
      </c>
      <c r="C19" s="542" t="s">
        <v>521</v>
      </c>
      <c r="D19" s="542" t="s">
        <v>495</v>
      </c>
      <c r="E19" s="542" t="s">
        <v>496</v>
      </c>
      <c r="F19" s="232" t="s">
        <v>527</v>
      </c>
      <c r="G19" s="232" t="s">
        <v>498</v>
      </c>
      <c r="H19" s="232" t="s">
        <v>84</v>
      </c>
      <c r="I19" s="232" t="s">
        <v>84</v>
      </c>
      <c r="J19" s="135" t="s">
        <v>499</v>
      </c>
      <c r="K19" s="135" t="s">
        <v>500</v>
      </c>
      <c r="L19" s="121" t="s">
        <v>427</v>
      </c>
      <c r="M19" s="136" t="s">
        <v>528</v>
      </c>
      <c r="N19" s="232" t="s">
        <v>331</v>
      </c>
      <c r="O19" s="537" t="s">
        <v>529</v>
      </c>
      <c r="P19" s="232" t="s">
        <v>332</v>
      </c>
      <c r="Q19" s="232" t="s">
        <v>91</v>
      </c>
      <c r="R19" s="232" t="s">
        <v>92</v>
      </c>
      <c r="S19" s="232" t="s">
        <v>166</v>
      </c>
      <c r="T19" s="246">
        <f>U19</f>
        <v>539750</v>
      </c>
      <c r="U19" s="246">
        <f>V19</f>
        <v>539750</v>
      </c>
      <c r="V19" s="246">
        <v>539750</v>
      </c>
      <c r="W19" s="246">
        <v>0</v>
      </c>
      <c r="X19" s="246">
        <v>0</v>
      </c>
      <c r="Y19" s="246">
        <v>0</v>
      </c>
      <c r="Z19" s="246">
        <v>0</v>
      </c>
      <c r="AA19" s="246">
        <v>0</v>
      </c>
      <c r="AB19" s="532">
        <v>95250</v>
      </c>
      <c r="AC19" s="246" t="s">
        <v>95</v>
      </c>
      <c r="AD19" s="246">
        <v>0</v>
      </c>
      <c r="AE19" s="246">
        <f t="shared" ref="AE19" si="1">V19</f>
        <v>539750</v>
      </c>
      <c r="AF19" s="246">
        <v>0</v>
      </c>
      <c r="AG19" s="246">
        <v>0</v>
      </c>
      <c r="AH19" s="246" t="s">
        <v>524</v>
      </c>
      <c r="AI19" s="246" t="s">
        <v>256</v>
      </c>
      <c r="AJ19" s="529">
        <v>45761</v>
      </c>
    </row>
    <row r="20" spans="1:36" ht="54" customHeight="1" thickBot="1" x14ac:dyDescent="0.35">
      <c r="A20" s="151"/>
      <c r="B20" s="541"/>
      <c r="C20" s="543"/>
      <c r="D20" s="543"/>
      <c r="E20" s="543"/>
      <c r="F20" s="233"/>
      <c r="G20" s="233"/>
      <c r="H20" s="233"/>
      <c r="I20" s="233"/>
      <c r="J20" s="139" t="s">
        <v>501</v>
      </c>
      <c r="K20" s="139" t="s">
        <v>502</v>
      </c>
      <c r="L20" s="122" t="s">
        <v>239</v>
      </c>
      <c r="M20" s="140" t="s">
        <v>530</v>
      </c>
      <c r="N20" s="233"/>
      <c r="O20" s="538"/>
      <c r="P20" s="233"/>
      <c r="Q20" s="233"/>
      <c r="R20" s="233"/>
      <c r="S20" s="233"/>
      <c r="T20" s="247"/>
      <c r="U20" s="247"/>
      <c r="V20" s="247"/>
      <c r="W20" s="247"/>
      <c r="X20" s="247"/>
      <c r="Y20" s="247"/>
      <c r="Z20" s="247"/>
      <c r="AA20" s="247"/>
      <c r="AB20" s="533"/>
      <c r="AC20" s="247"/>
      <c r="AD20" s="247"/>
      <c r="AE20" s="247"/>
      <c r="AF20" s="247"/>
      <c r="AG20" s="247"/>
      <c r="AH20" s="247"/>
      <c r="AI20" s="247"/>
      <c r="AJ20" s="530"/>
    </row>
    <row r="21" spans="1:36" ht="42" customHeight="1" x14ac:dyDescent="0.3">
      <c r="A21" s="151"/>
      <c r="B21" s="540" t="s">
        <v>531</v>
      </c>
      <c r="C21" s="542" t="s">
        <v>521</v>
      </c>
      <c r="D21" s="542" t="s">
        <v>495</v>
      </c>
      <c r="E21" s="542" t="s">
        <v>496</v>
      </c>
      <c r="F21" s="232" t="s">
        <v>532</v>
      </c>
      <c r="G21" s="232" t="s">
        <v>498</v>
      </c>
      <c r="H21" s="232" t="s">
        <v>84</v>
      </c>
      <c r="I21" s="232" t="s">
        <v>84</v>
      </c>
      <c r="J21" s="135" t="s">
        <v>499</v>
      </c>
      <c r="K21" s="135" t="s">
        <v>500</v>
      </c>
      <c r="L21" s="121" t="s">
        <v>427</v>
      </c>
      <c r="M21" s="136" t="s">
        <v>533</v>
      </c>
      <c r="N21" s="232" t="s">
        <v>331</v>
      </c>
      <c r="O21" s="537" t="s">
        <v>534</v>
      </c>
      <c r="P21" s="232" t="s">
        <v>332</v>
      </c>
      <c r="Q21" s="232" t="s">
        <v>91</v>
      </c>
      <c r="R21" s="232" t="s">
        <v>92</v>
      </c>
      <c r="S21" s="232" t="s">
        <v>166</v>
      </c>
      <c r="T21" s="246">
        <f>U21</f>
        <v>360250</v>
      </c>
      <c r="U21" s="246">
        <f>V21</f>
        <v>360250</v>
      </c>
      <c r="V21" s="246">
        <v>360250</v>
      </c>
      <c r="W21" s="246">
        <v>0</v>
      </c>
      <c r="X21" s="246">
        <v>0</v>
      </c>
      <c r="Y21" s="246">
        <v>0</v>
      </c>
      <c r="Z21" s="246">
        <v>0</v>
      </c>
      <c r="AA21" s="246">
        <v>0</v>
      </c>
      <c r="AB21" s="532">
        <v>672034.9</v>
      </c>
      <c r="AC21" s="246" t="s">
        <v>95</v>
      </c>
      <c r="AD21" s="246">
        <v>0</v>
      </c>
      <c r="AE21" s="246">
        <f t="shared" ref="AE21" si="2">V21</f>
        <v>360250</v>
      </c>
      <c r="AF21" s="246">
        <v>0</v>
      </c>
      <c r="AG21" s="246">
        <v>0</v>
      </c>
      <c r="AH21" s="246" t="s">
        <v>524</v>
      </c>
      <c r="AI21" s="246" t="s">
        <v>710</v>
      </c>
      <c r="AJ21" s="529">
        <v>45761</v>
      </c>
    </row>
    <row r="22" spans="1:36" ht="54" customHeight="1" thickBot="1" x14ac:dyDescent="0.35">
      <c r="A22" s="151"/>
      <c r="B22" s="541"/>
      <c r="C22" s="543"/>
      <c r="D22" s="543"/>
      <c r="E22" s="543"/>
      <c r="F22" s="233"/>
      <c r="G22" s="233"/>
      <c r="H22" s="233"/>
      <c r="I22" s="233"/>
      <c r="J22" s="139" t="s">
        <v>501</v>
      </c>
      <c r="K22" s="139" t="s">
        <v>502</v>
      </c>
      <c r="L22" s="122" t="s">
        <v>239</v>
      </c>
      <c r="M22" s="140" t="s">
        <v>535</v>
      </c>
      <c r="N22" s="233"/>
      <c r="O22" s="538"/>
      <c r="P22" s="233"/>
      <c r="Q22" s="233"/>
      <c r="R22" s="233"/>
      <c r="S22" s="233"/>
      <c r="T22" s="247"/>
      <c r="U22" s="247"/>
      <c r="V22" s="247"/>
      <c r="W22" s="247"/>
      <c r="X22" s="247"/>
      <c r="Y22" s="247"/>
      <c r="Z22" s="247"/>
      <c r="AA22" s="247"/>
      <c r="AB22" s="533"/>
      <c r="AC22" s="247"/>
      <c r="AD22" s="247"/>
      <c r="AE22" s="247"/>
      <c r="AF22" s="247"/>
      <c r="AG22" s="247"/>
      <c r="AH22" s="247"/>
      <c r="AI22" s="247"/>
      <c r="AJ22" s="530"/>
    </row>
    <row r="23" spans="1:36" ht="42" customHeight="1" x14ac:dyDescent="0.3">
      <c r="A23" s="151"/>
      <c r="B23" s="540" t="s">
        <v>536</v>
      </c>
      <c r="C23" s="542" t="s">
        <v>494</v>
      </c>
      <c r="D23" s="542" t="s">
        <v>495</v>
      </c>
      <c r="E23" s="542" t="s">
        <v>496</v>
      </c>
      <c r="F23" s="232" t="s">
        <v>537</v>
      </c>
      <c r="G23" s="232" t="s">
        <v>498</v>
      </c>
      <c r="H23" s="232" t="s">
        <v>84</v>
      </c>
      <c r="I23" s="232" t="s">
        <v>84</v>
      </c>
      <c r="J23" s="135" t="s">
        <v>499</v>
      </c>
      <c r="K23" s="135" t="s">
        <v>500</v>
      </c>
      <c r="L23" s="121" t="s">
        <v>427</v>
      </c>
      <c r="M23" s="136" t="s">
        <v>538</v>
      </c>
      <c r="N23" s="232" t="s">
        <v>331</v>
      </c>
      <c r="O23" s="537" t="s">
        <v>539</v>
      </c>
      <c r="P23" s="232" t="s">
        <v>332</v>
      </c>
      <c r="Q23" s="232" t="s">
        <v>91</v>
      </c>
      <c r="R23" s="232" t="s">
        <v>92</v>
      </c>
      <c r="S23" s="232" t="s">
        <v>166</v>
      </c>
      <c r="T23" s="246">
        <f>U23</f>
        <v>2750314.93</v>
      </c>
      <c r="U23" s="246">
        <f>V23</f>
        <v>2750314.93</v>
      </c>
      <c r="V23" s="246">
        <v>2750314.93</v>
      </c>
      <c r="W23" s="246">
        <v>0</v>
      </c>
      <c r="X23" s="246">
        <v>0</v>
      </c>
      <c r="Y23" s="246">
        <v>0</v>
      </c>
      <c r="Z23" s="246">
        <v>0</v>
      </c>
      <c r="AA23" s="246">
        <v>0</v>
      </c>
      <c r="AB23" s="532">
        <v>485349.7</v>
      </c>
      <c r="AC23" s="246" t="s">
        <v>95</v>
      </c>
      <c r="AD23" s="246">
        <v>0</v>
      </c>
      <c r="AE23" s="246">
        <f t="shared" ref="AE23" si="3">V23</f>
        <v>2750314.93</v>
      </c>
      <c r="AF23" s="246">
        <v>0</v>
      </c>
      <c r="AG23" s="246">
        <v>0</v>
      </c>
      <c r="AH23" s="246" t="s">
        <v>440</v>
      </c>
      <c r="AI23" s="555" t="s">
        <v>256</v>
      </c>
      <c r="AJ23" s="529">
        <v>45705</v>
      </c>
    </row>
    <row r="24" spans="1:36" ht="54" customHeight="1" thickBot="1" x14ac:dyDescent="0.35">
      <c r="A24" s="151"/>
      <c r="B24" s="541"/>
      <c r="C24" s="543"/>
      <c r="D24" s="543"/>
      <c r="E24" s="543"/>
      <c r="F24" s="233"/>
      <c r="G24" s="233"/>
      <c r="H24" s="233"/>
      <c r="I24" s="233"/>
      <c r="J24" s="139" t="s">
        <v>501</v>
      </c>
      <c r="K24" s="139" t="s">
        <v>502</v>
      </c>
      <c r="L24" s="122" t="s">
        <v>239</v>
      </c>
      <c r="M24" s="140" t="s">
        <v>538</v>
      </c>
      <c r="N24" s="233"/>
      <c r="O24" s="538"/>
      <c r="P24" s="233"/>
      <c r="Q24" s="233"/>
      <c r="R24" s="233"/>
      <c r="S24" s="233"/>
      <c r="T24" s="247"/>
      <c r="U24" s="247"/>
      <c r="V24" s="247"/>
      <c r="W24" s="247"/>
      <c r="X24" s="247"/>
      <c r="Y24" s="247"/>
      <c r="Z24" s="247"/>
      <c r="AA24" s="247"/>
      <c r="AB24" s="533"/>
      <c r="AC24" s="247"/>
      <c r="AD24" s="247"/>
      <c r="AE24" s="247"/>
      <c r="AF24" s="247"/>
      <c r="AG24" s="247"/>
      <c r="AH24" s="247"/>
      <c r="AI24" s="556"/>
      <c r="AJ24" s="530"/>
    </row>
    <row r="25" spans="1:36" ht="40.5" customHeight="1" x14ac:dyDescent="0.3">
      <c r="A25" s="151"/>
      <c r="B25" s="540" t="s">
        <v>540</v>
      </c>
      <c r="C25" s="542" t="s">
        <v>494</v>
      </c>
      <c r="D25" s="542" t="s">
        <v>495</v>
      </c>
      <c r="E25" s="542" t="s">
        <v>496</v>
      </c>
      <c r="F25" s="232" t="s">
        <v>541</v>
      </c>
      <c r="G25" s="232" t="s">
        <v>498</v>
      </c>
      <c r="H25" s="232" t="s">
        <v>84</v>
      </c>
      <c r="I25" s="232" t="s">
        <v>84</v>
      </c>
      <c r="J25" s="135" t="s">
        <v>499</v>
      </c>
      <c r="K25" s="135" t="s">
        <v>500</v>
      </c>
      <c r="L25" s="121" t="s">
        <v>427</v>
      </c>
      <c r="M25" s="136" t="s">
        <v>542</v>
      </c>
      <c r="N25" s="232" t="s">
        <v>331</v>
      </c>
      <c r="O25" s="537" t="s">
        <v>543</v>
      </c>
      <c r="P25" s="232" t="s">
        <v>332</v>
      </c>
      <c r="Q25" s="232" t="s">
        <v>91</v>
      </c>
      <c r="R25" s="232" t="s">
        <v>92</v>
      </c>
      <c r="S25" s="232" t="s">
        <v>166</v>
      </c>
      <c r="T25" s="246">
        <f>+U25+U27</f>
        <v>2400000</v>
      </c>
      <c r="U25" s="224">
        <f>V25</f>
        <v>2290300</v>
      </c>
      <c r="V25" s="224">
        <v>2290300</v>
      </c>
      <c r="W25" s="224">
        <v>0</v>
      </c>
      <c r="X25" s="224">
        <v>0</v>
      </c>
      <c r="Y25" s="224">
        <v>0</v>
      </c>
      <c r="Z25" s="224">
        <v>0</v>
      </c>
      <c r="AA25" s="224">
        <v>0</v>
      </c>
      <c r="AB25" s="557">
        <v>404170.59</v>
      </c>
      <c r="AC25" s="224" t="s">
        <v>95</v>
      </c>
      <c r="AD25" s="224">
        <v>0</v>
      </c>
      <c r="AE25" s="224">
        <f>V25</f>
        <v>2290300</v>
      </c>
      <c r="AF25" s="246">
        <v>0</v>
      </c>
      <c r="AG25" s="246">
        <v>0</v>
      </c>
      <c r="AH25" s="544" t="s">
        <v>616</v>
      </c>
      <c r="AI25" s="544" t="s">
        <v>696</v>
      </c>
      <c r="AJ25" s="544" t="s">
        <v>744</v>
      </c>
    </row>
    <row r="26" spans="1:36" ht="36" customHeight="1" x14ac:dyDescent="0.3">
      <c r="A26" s="151"/>
      <c r="B26" s="562"/>
      <c r="C26" s="563"/>
      <c r="D26" s="563"/>
      <c r="E26" s="563"/>
      <c r="F26" s="256"/>
      <c r="G26" s="256"/>
      <c r="H26" s="256"/>
      <c r="I26" s="256"/>
      <c r="J26" s="137" t="s">
        <v>501</v>
      </c>
      <c r="K26" s="137" t="s">
        <v>502</v>
      </c>
      <c r="L26" s="123" t="s">
        <v>239</v>
      </c>
      <c r="M26" s="138" t="s">
        <v>545</v>
      </c>
      <c r="N26" s="256"/>
      <c r="O26" s="550"/>
      <c r="P26" s="256"/>
      <c r="Q26" s="256"/>
      <c r="R26" s="256"/>
      <c r="S26" s="256"/>
      <c r="T26" s="257"/>
      <c r="U26" s="539"/>
      <c r="V26" s="539"/>
      <c r="W26" s="539"/>
      <c r="X26" s="539"/>
      <c r="Y26" s="539"/>
      <c r="Z26" s="539"/>
      <c r="AA26" s="539"/>
      <c r="AB26" s="558"/>
      <c r="AC26" s="539"/>
      <c r="AD26" s="539"/>
      <c r="AE26" s="539"/>
      <c r="AF26" s="257"/>
      <c r="AG26" s="257"/>
      <c r="AH26" s="545"/>
      <c r="AI26" s="545"/>
      <c r="AJ26" s="545"/>
    </row>
    <row r="27" spans="1:36" ht="34.200000000000003" customHeight="1" x14ac:dyDescent="0.3">
      <c r="A27" s="151"/>
      <c r="B27" s="562"/>
      <c r="C27" s="563"/>
      <c r="D27" s="563"/>
      <c r="E27" s="563"/>
      <c r="F27" s="256" t="s">
        <v>546</v>
      </c>
      <c r="G27" s="547" t="s">
        <v>327</v>
      </c>
      <c r="H27" s="256" t="s">
        <v>84</v>
      </c>
      <c r="I27" s="256" t="s">
        <v>84</v>
      </c>
      <c r="J27" s="137" t="s">
        <v>504</v>
      </c>
      <c r="K27" s="137" t="s">
        <v>505</v>
      </c>
      <c r="L27" s="123" t="s">
        <v>506</v>
      </c>
      <c r="M27" s="141" t="s">
        <v>547</v>
      </c>
      <c r="N27" s="256" t="s">
        <v>331</v>
      </c>
      <c r="O27" s="550" t="s">
        <v>543</v>
      </c>
      <c r="P27" s="256" t="s">
        <v>332</v>
      </c>
      <c r="Q27" s="256" t="s">
        <v>91</v>
      </c>
      <c r="R27" s="256" t="s">
        <v>92</v>
      </c>
      <c r="S27" s="256" t="s">
        <v>166</v>
      </c>
      <c r="T27" s="257"/>
      <c r="U27" s="559">
        <f>V27</f>
        <v>109700</v>
      </c>
      <c r="V27" s="559">
        <v>109700</v>
      </c>
      <c r="W27" s="534">
        <v>0</v>
      </c>
      <c r="X27" s="534">
        <v>0</v>
      </c>
      <c r="Y27" s="534">
        <v>0</v>
      </c>
      <c r="Z27" s="534">
        <v>0</v>
      </c>
      <c r="AA27" s="534">
        <v>0</v>
      </c>
      <c r="AB27" s="534">
        <v>19358.830000000002</v>
      </c>
      <c r="AC27" s="534" t="s">
        <v>333</v>
      </c>
      <c r="AD27" s="534">
        <v>0</v>
      </c>
      <c r="AE27" s="534">
        <f>V27</f>
        <v>109700</v>
      </c>
      <c r="AF27" s="551">
        <v>0</v>
      </c>
      <c r="AG27" s="552">
        <v>0</v>
      </c>
      <c r="AH27" s="545"/>
      <c r="AI27" s="545"/>
      <c r="AJ27" s="545"/>
    </row>
    <row r="28" spans="1:36" ht="40.950000000000003" customHeight="1" x14ac:dyDescent="0.3">
      <c r="A28" s="151"/>
      <c r="B28" s="562"/>
      <c r="C28" s="563"/>
      <c r="D28" s="563"/>
      <c r="E28" s="563"/>
      <c r="F28" s="256"/>
      <c r="G28" s="548"/>
      <c r="H28" s="256"/>
      <c r="I28" s="256"/>
      <c r="J28" s="137" t="s">
        <v>507</v>
      </c>
      <c r="K28" s="137" t="s">
        <v>508</v>
      </c>
      <c r="L28" s="123" t="s">
        <v>146</v>
      </c>
      <c r="M28" s="138" t="s">
        <v>509</v>
      </c>
      <c r="N28" s="256"/>
      <c r="O28" s="550"/>
      <c r="P28" s="256"/>
      <c r="Q28" s="256"/>
      <c r="R28" s="256"/>
      <c r="S28" s="256"/>
      <c r="T28" s="257"/>
      <c r="U28" s="560"/>
      <c r="V28" s="560"/>
      <c r="W28" s="535"/>
      <c r="X28" s="535"/>
      <c r="Y28" s="535"/>
      <c r="Z28" s="535"/>
      <c r="AA28" s="535"/>
      <c r="AB28" s="535"/>
      <c r="AC28" s="535"/>
      <c r="AD28" s="535"/>
      <c r="AE28" s="535"/>
      <c r="AF28" s="274"/>
      <c r="AG28" s="553"/>
      <c r="AH28" s="545"/>
      <c r="AI28" s="545"/>
      <c r="AJ28" s="545"/>
    </row>
    <row r="29" spans="1:36" ht="40.950000000000003" customHeight="1" x14ac:dyDescent="0.3">
      <c r="A29" s="151"/>
      <c r="B29" s="562"/>
      <c r="C29" s="563"/>
      <c r="D29" s="563"/>
      <c r="E29" s="563"/>
      <c r="F29" s="256"/>
      <c r="G29" s="548"/>
      <c r="H29" s="256"/>
      <c r="I29" s="256"/>
      <c r="J29" s="137" t="s">
        <v>698</v>
      </c>
      <c r="K29" s="137" t="s">
        <v>699</v>
      </c>
      <c r="L29" s="123" t="s">
        <v>146</v>
      </c>
      <c r="M29" s="138" t="s">
        <v>700</v>
      </c>
      <c r="N29" s="256"/>
      <c r="O29" s="550"/>
      <c r="P29" s="256"/>
      <c r="Q29" s="256"/>
      <c r="R29" s="256"/>
      <c r="S29" s="256"/>
      <c r="T29" s="257"/>
      <c r="U29" s="560"/>
      <c r="V29" s="560"/>
      <c r="W29" s="535"/>
      <c r="X29" s="535"/>
      <c r="Y29" s="535"/>
      <c r="Z29" s="535"/>
      <c r="AA29" s="535"/>
      <c r="AB29" s="535"/>
      <c r="AC29" s="535"/>
      <c r="AD29" s="535"/>
      <c r="AE29" s="535"/>
      <c r="AF29" s="274"/>
      <c r="AG29" s="553"/>
      <c r="AH29" s="545"/>
      <c r="AI29" s="545"/>
      <c r="AJ29" s="545"/>
    </row>
    <row r="30" spans="1:36" ht="51" customHeight="1" x14ac:dyDescent="0.3">
      <c r="B30" s="562"/>
      <c r="C30" s="563"/>
      <c r="D30" s="563"/>
      <c r="E30" s="563"/>
      <c r="F30" s="256"/>
      <c r="G30" s="548"/>
      <c r="H30" s="256"/>
      <c r="I30" s="256"/>
      <c r="J30" s="137" t="s">
        <v>701</v>
      </c>
      <c r="K30" s="137" t="s">
        <v>511</v>
      </c>
      <c r="L30" s="123" t="s">
        <v>329</v>
      </c>
      <c r="M30" s="138" t="s">
        <v>357</v>
      </c>
      <c r="N30" s="256"/>
      <c r="O30" s="550"/>
      <c r="P30" s="256"/>
      <c r="Q30" s="256"/>
      <c r="R30" s="256"/>
      <c r="S30" s="256"/>
      <c r="T30" s="257"/>
      <c r="U30" s="560"/>
      <c r="V30" s="560"/>
      <c r="W30" s="535"/>
      <c r="X30" s="535"/>
      <c r="Y30" s="535"/>
      <c r="Z30" s="535"/>
      <c r="AA30" s="535"/>
      <c r="AB30" s="535"/>
      <c r="AC30" s="535"/>
      <c r="AD30" s="535"/>
      <c r="AE30" s="535"/>
      <c r="AF30" s="274"/>
      <c r="AG30" s="553"/>
      <c r="AH30" s="545"/>
      <c r="AI30" s="545"/>
      <c r="AJ30" s="545"/>
    </row>
    <row r="31" spans="1:36" ht="76.95" customHeight="1" thickBot="1" x14ac:dyDescent="0.35">
      <c r="B31" s="541"/>
      <c r="C31" s="543"/>
      <c r="D31" s="543"/>
      <c r="E31" s="543"/>
      <c r="F31" s="233"/>
      <c r="G31" s="549"/>
      <c r="H31" s="233"/>
      <c r="I31" s="233"/>
      <c r="J31" s="139" t="s">
        <v>512</v>
      </c>
      <c r="K31" s="139" t="s">
        <v>513</v>
      </c>
      <c r="L31" s="122" t="s">
        <v>329</v>
      </c>
      <c r="M31" s="140" t="s">
        <v>357</v>
      </c>
      <c r="N31" s="233"/>
      <c r="O31" s="538"/>
      <c r="P31" s="233"/>
      <c r="Q31" s="233"/>
      <c r="R31" s="233"/>
      <c r="S31" s="233"/>
      <c r="T31" s="247"/>
      <c r="U31" s="561"/>
      <c r="V31" s="561"/>
      <c r="W31" s="536"/>
      <c r="X31" s="536"/>
      <c r="Y31" s="536"/>
      <c r="Z31" s="536"/>
      <c r="AA31" s="536"/>
      <c r="AB31" s="536"/>
      <c r="AC31" s="536"/>
      <c r="AD31" s="536"/>
      <c r="AE31" s="536"/>
      <c r="AF31" s="225"/>
      <c r="AG31" s="554"/>
      <c r="AH31" s="546"/>
      <c r="AI31" s="546"/>
      <c r="AJ31" s="546"/>
    </row>
    <row r="32" spans="1:36" ht="42" customHeight="1" x14ac:dyDescent="0.3">
      <c r="A32" s="151"/>
      <c r="B32" s="540" t="s">
        <v>548</v>
      </c>
      <c r="C32" s="542" t="s">
        <v>521</v>
      </c>
      <c r="D32" s="542" t="s">
        <v>495</v>
      </c>
      <c r="E32" s="542" t="s">
        <v>496</v>
      </c>
      <c r="F32" s="232" t="s">
        <v>746</v>
      </c>
      <c r="G32" s="232" t="s">
        <v>498</v>
      </c>
      <c r="H32" s="232" t="s">
        <v>84</v>
      </c>
      <c r="I32" s="232" t="s">
        <v>84</v>
      </c>
      <c r="J32" s="135" t="s">
        <v>499</v>
      </c>
      <c r="K32" s="135" t="s">
        <v>500</v>
      </c>
      <c r="L32" s="121" t="s">
        <v>427</v>
      </c>
      <c r="M32" s="136" t="s">
        <v>747</v>
      </c>
      <c r="N32" s="232" t="s">
        <v>331</v>
      </c>
      <c r="O32" s="537" t="s">
        <v>124</v>
      </c>
      <c r="P32" s="232" t="s">
        <v>332</v>
      </c>
      <c r="Q32" s="232" t="s">
        <v>91</v>
      </c>
      <c r="R32" s="232" t="s">
        <v>92</v>
      </c>
      <c r="S32" s="232" t="s">
        <v>166</v>
      </c>
      <c r="T32" s="246">
        <f>U32</f>
        <v>4089000</v>
      </c>
      <c r="U32" s="246">
        <f>V32</f>
        <v>4089000</v>
      </c>
      <c r="V32" s="246">
        <v>4089000</v>
      </c>
      <c r="W32" s="246">
        <v>0</v>
      </c>
      <c r="X32" s="246">
        <v>0</v>
      </c>
      <c r="Y32" s="246">
        <v>0</v>
      </c>
      <c r="Z32" s="246">
        <v>0</v>
      </c>
      <c r="AA32" s="246">
        <v>0</v>
      </c>
      <c r="AB32" s="532">
        <v>721588.35</v>
      </c>
      <c r="AC32" s="246" t="s">
        <v>95</v>
      </c>
      <c r="AD32" s="246">
        <v>0</v>
      </c>
      <c r="AE32" s="246">
        <f t="shared" ref="AE32" si="4">V32</f>
        <v>4089000</v>
      </c>
      <c r="AF32" s="246">
        <v>0</v>
      </c>
      <c r="AG32" s="246">
        <v>0</v>
      </c>
      <c r="AH32" s="246" t="s">
        <v>549</v>
      </c>
      <c r="AI32" s="246" t="s">
        <v>748</v>
      </c>
      <c r="AJ32" s="529">
        <v>46037</v>
      </c>
    </row>
    <row r="33" spans="1:36" ht="54" customHeight="1" thickBot="1" x14ac:dyDescent="0.35">
      <c r="A33" s="151"/>
      <c r="B33" s="541"/>
      <c r="C33" s="543"/>
      <c r="D33" s="543"/>
      <c r="E33" s="543"/>
      <c r="F33" s="233"/>
      <c r="G33" s="233"/>
      <c r="H33" s="233"/>
      <c r="I33" s="233"/>
      <c r="J33" s="139" t="s">
        <v>501</v>
      </c>
      <c r="K33" s="139" t="s">
        <v>502</v>
      </c>
      <c r="L33" s="122" t="s">
        <v>239</v>
      </c>
      <c r="M33" s="140" t="s">
        <v>749</v>
      </c>
      <c r="N33" s="233"/>
      <c r="O33" s="538"/>
      <c r="P33" s="233"/>
      <c r="Q33" s="233"/>
      <c r="R33" s="233"/>
      <c r="S33" s="233"/>
      <c r="T33" s="247"/>
      <c r="U33" s="247"/>
      <c r="V33" s="247"/>
      <c r="W33" s="247"/>
      <c r="X33" s="247"/>
      <c r="Y33" s="247"/>
      <c r="Z33" s="247"/>
      <c r="AA33" s="247"/>
      <c r="AB33" s="533"/>
      <c r="AC33" s="247"/>
      <c r="AD33" s="247"/>
      <c r="AE33" s="247"/>
      <c r="AF33" s="247"/>
      <c r="AG33" s="247"/>
      <c r="AH33" s="247"/>
      <c r="AI33" s="247"/>
      <c r="AJ33" s="530"/>
    </row>
    <row r="34" spans="1:36" ht="43.5" customHeight="1" x14ac:dyDescent="0.3">
      <c r="A34" s="151"/>
      <c r="B34" s="531" t="s">
        <v>322</v>
      </c>
      <c r="C34" s="528" t="s">
        <v>368</v>
      </c>
      <c r="D34" s="528" t="s">
        <v>324</v>
      </c>
      <c r="E34" s="528" t="s">
        <v>325</v>
      </c>
      <c r="F34" s="528" t="s">
        <v>326</v>
      </c>
      <c r="G34" s="528" t="s">
        <v>327</v>
      </c>
      <c r="H34" s="528" t="s">
        <v>84</v>
      </c>
      <c r="I34" s="528" t="s">
        <v>84</v>
      </c>
      <c r="J34" s="152" t="s">
        <v>682</v>
      </c>
      <c r="K34" s="152" t="s">
        <v>328</v>
      </c>
      <c r="L34" s="153" t="s">
        <v>329</v>
      </c>
      <c r="M34" s="154" t="s">
        <v>330</v>
      </c>
      <c r="N34" s="528" t="s">
        <v>331</v>
      </c>
      <c r="O34" s="504" t="s">
        <v>130</v>
      </c>
      <c r="P34" s="528" t="s">
        <v>332</v>
      </c>
      <c r="Q34" s="528" t="s">
        <v>91</v>
      </c>
      <c r="R34" s="528" t="s">
        <v>92</v>
      </c>
      <c r="S34" s="528" t="s">
        <v>166</v>
      </c>
      <c r="T34" s="523">
        <f>U34</f>
        <v>40000</v>
      </c>
      <c r="U34" s="505">
        <f>V34</f>
        <v>40000</v>
      </c>
      <c r="V34" s="505">
        <v>40000</v>
      </c>
      <c r="W34" s="499">
        <v>0</v>
      </c>
      <c r="X34" s="499">
        <v>0</v>
      </c>
      <c r="Y34" s="499">
        <v>0</v>
      </c>
      <c r="Z34" s="499">
        <v>0</v>
      </c>
      <c r="AA34" s="499">
        <v>0</v>
      </c>
      <c r="AB34" s="503">
        <v>7059</v>
      </c>
      <c r="AC34" s="499" t="s">
        <v>333</v>
      </c>
      <c r="AD34" s="499">
        <v>0</v>
      </c>
      <c r="AE34" s="499">
        <f>V34</f>
        <v>40000</v>
      </c>
      <c r="AF34" s="499">
        <v>0</v>
      </c>
      <c r="AG34" s="499">
        <v>0</v>
      </c>
      <c r="AH34" s="522" t="s">
        <v>334</v>
      </c>
      <c r="AI34" s="522" t="s">
        <v>213</v>
      </c>
      <c r="AJ34" s="525">
        <v>45404</v>
      </c>
    </row>
    <row r="35" spans="1:36" ht="43.2" x14ac:dyDescent="0.3">
      <c r="A35" s="151"/>
      <c r="B35" s="487"/>
      <c r="C35" s="482"/>
      <c r="D35" s="482"/>
      <c r="E35" s="482"/>
      <c r="F35" s="482"/>
      <c r="G35" s="482"/>
      <c r="H35" s="482"/>
      <c r="I35" s="482"/>
      <c r="J35" s="155" t="s">
        <v>335</v>
      </c>
      <c r="K35" s="155" t="s">
        <v>336</v>
      </c>
      <c r="L35" s="156" t="s">
        <v>236</v>
      </c>
      <c r="M35" s="156" t="s">
        <v>337</v>
      </c>
      <c r="N35" s="482"/>
      <c r="O35" s="492"/>
      <c r="P35" s="482"/>
      <c r="Q35" s="482"/>
      <c r="R35" s="482"/>
      <c r="S35" s="482"/>
      <c r="T35" s="524"/>
      <c r="U35" s="480"/>
      <c r="V35" s="480"/>
      <c r="W35" s="471"/>
      <c r="X35" s="471"/>
      <c r="Y35" s="471"/>
      <c r="Z35" s="471"/>
      <c r="AA35" s="471"/>
      <c r="AB35" s="494"/>
      <c r="AC35" s="471"/>
      <c r="AD35" s="471"/>
      <c r="AE35" s="471"/>
      <c r="AF35" s="471"/>
      <c r="AG35" s="471"/>
      <c r="AH35" s="473"/>
      <c r="AI35" s="473"/>
      <c r="AJ35" s="526"/>
    </row>
    <row r="36" spans="1:36" ht="43.2" x14ac:dyDescent="0.3">
      <c r="A36" s="151"/>
      <c r="B36" s="487"/>
      <c r="C36" s="482"/>
      <c r="D36" s="482"/>
      <c r="E36" s="482"/>
      <c r="F36" s="482"/>
      <c r="G36" s="482"/>
      <c r="H36" s="482"/>
      <c r="I36" s="482"/>
      <c r="J36" s="155" t="s">
        <v>338</v>
      </c>
      <c r="K36" s="155" t="s">
        <v>339</v>
      </c>
      <c r="L36" s="156" t="s">
        <v>329</v>
      </c>
      <c r="M36" s="157" t="s">
        <v>330</v>
      </c>
      <c r="N36" s="482"/>
      <c r="O36" s="492"/>
      <c r="P36" s="482"/>
      <c r="Q36" s="482"/>
      <c r="R36" s="482"/>
      <c r="S36" s="482"/>
      <c r="T36" s="524"/>
      <c r="U36" s="480"/>
      <c r="V36" s="480"/>
      <c r="W36" s="471"/>
      <c r="X36" s="471"/>
      <c r="Y36" s="471"/>
      <c r="Z36" s="471"/>
      <c r="AA36" s="471"/>
      <c r="AB36" s="494"/>
      <c r="AC36" s="471"/>
      <c r="AD36" s="471"/>
      <c r="AE36" s="471"/>
      <c r="AF36" s="471"/>
      <c r="AG36" s="471"/>
      <c r="AH36" s="473"/>
      <c r="AI36" s="473"/>
      <c r="AJ36" s="526"/>
    </row>
    <row r="37" spans="1:36" ht="43.8" thickBot="1" x14ac:dyDescent="0.35">
      <c r="A37" s="151"/>
      <c r="B37" s="487"/>
      <c r="C37" s="482"/>
      <c r="D37" s="482"/>
      <c r="E37" s="482"/>
      <c r="F37" s="482"/>
      <c r="G37" s="482"/>
      <c r="H37" s="482"/>
      <c r="I37" s="482"/>
      <c r="J37" s="158" t="s">
        <v>340</v>
      </c>
      <c r="K37" s="158" t="s">
        <v>341</v>
      </c>
      <c r="L37" s="159" t="s">
        <v>342</v>
      </c>
      <c r="M37" s="159" t="s">
        <v>343</v>
      </c>
      <c r="N37" s="482"/>
      <c r="O37" s="516"/>
      <c r="P37" s="482"/>
      <c r="Q37" s="482"/>
      <c r="R37" s="482"/>
      <c r="S37" s="482"/>
      <c r="T37" s="524"/>
      <c r="U37" s="520"/>
      <c r="V37" s="520"/>
      <c r="W37" s="519"/>
      <c r="X37" s="519"/>
      <c r="Y37" s="519"/>
      <c r="Z37" s="519"/>
      <c r="AA37" s="519"/>
      <c r="AB37" s="521"/>
      <c r="AC37" s="519"/>
      <c r="AD37" s="519"/>
      <c r="AE37" s="519"/>
      <c r="AF37" s="519"/>
      <c r="AG37" s="519"/>
      <c r="AH37" s="473"/>
      <c r="AI37" s="473"/>
      <c r="AJ37" s="526"/>
    </row>
    <row r="38" spans="1:36" ht="46.2" customHeight="1" x14ac:dyDescent="0.3">
      <c r="A38" s="151"/>
      <c r="B38" s="507" t="s">
        <v>348</v>
      </c>
      <c r="C38" s="504" t="s">
        <v>368</v>
      </c>
      <c r="D38" s="504" t="s">
        <v>324</v>
      </c>
      <c r="E38" s="506" t="s">
        <v>325</v>
      </c>
      <c r="F38" s="504" t="s">
        <v>344</v>
      </c>
      <c r="G38" s="504" t="s">
        <v>327</v>
      </c>
      <c r="H38" s="504" t="s">
        <v>84</v>
      </c>
      <c r="I38" s="504" t="s">
        <v>84</v>
      </c>
      <c r="J38" s="152" t="s">
        <v>683</v>
      </c>
      <c r="K38" s="152" t="s">
        <v>328</v>
      </c>
      <c r="L38" s="153" t="s">
        <v>329</v>
      </c>
      <c r="M38" s="154" t="s">
        <v>345</v>
      </c>
      <c r="N38" s="504" t="s">
        <v>331</v>
      </c>
      <c r="O38" s="504" t="s">
        <v>346</v>
      </c>
      <c r="P38" s="504" t="s">
        <v>332</v>
      </c>
      <c r="Q38" s="504" t="s">
        <v>91</v>
      </c>
      <c r="R38" s="504" t="s">
        <v>92</v>
      </c>
      <c r="S38" s="504" t="s">
        <v>166</v>
      </c>
      <c r="T38" s="505">
        <f>+U38+U42</f>
        <v>1374000</v>
      </c>
      <c r="U38" s="505">
        <f t="shared" ref="U38" si="5">V38</f>
        <v>1064000</v>
      </c>
      <c r="V38" s="505">
        <v>1064000</v>
      </c>
      <c r="W38" s="499">
        <v>0</v>
      </c>
      <c r="X38" s="499">
        <v>0</v>
      </c>
      <c r="Y38" s="499">
        <v>0</v>
      </c>
      <c r="Z38" s="499">
        <v>0</v>
      </c>
      <c r="AA38" s="499">
        <v>0</v>
      </c>
      <c r="AB38" s="503">
        <v>187764.71</v>
      </c>
      <c r="AC38" s="499" t="s">
        <v>333</v>
      </c>
      <c r="AD38" s="499">
        <v>0</v>
      </c>
      <c r="AE38" s="499">
        <f t="shared" ref="AE38" si="6">V38</f>
        <v>1064000</v>
      </c>
      <c r="AF38" s="499">
        <v>0</v>
      </c>
      <c r="AG38" s="499">
        <v>0</v>
      </c>
      <c r="AH38" s="500" t="s">
        <v>205</v>
      </c>
      <c r="AI38" s="500" t="s">
        <v>221</v>
      </c>
      <c r="AJ38" s="513">
        <v>45432</v>
      </c>
    </row>
    <row r="39" spans="1:36" ht="43.2" x14ac:dyDescent="0.3">
      <c r="A39" s="151"/>
      <c r="B39" s="508"/>
      <c r="C39" s="492"/>
      <c r="D39" s="492"/>
      <c r="E39" s="485"/>
      <c r="F39" s="492"/>
      <c r="G39" s="492"/>
      <c r="H39" s="492"/>
      <c r="I39" s="492"/>
      <c r="J39" s="155" t="s">
        <v>335</v>
      </c>
      <c r="K39" s="155" t="s">
        <v>336</v>
      </c>
      <c r="L39" s="156" t="s">
        <v>236</v>
      </c>
      <c r="M39" s="156" t="s">
        <v>347</v>
      </c>
      <c r="N39" s="492"/>
      <c r="O39" s="492"/>
      <c r="P39" s="492"/>
      <c r="Q39" s="492"/>
      <c r="R39" s="492"/>
      <c r="S39" s="492"/>
      <c r="T39" s="480"/>
      <c r="U39" s="480"/>
      <c r="V39" s="480"/>
      <c r="W39" s="471"/>
      <c r="X39" s="471"/>
      <c r="Y39" s="471"/>
      <c r="Z39" s="471"/>
      <c r="AA39" s="471"/>
      <c r="AB39" s="494"/>
      <c r="AC39" s="471"/>
      <c r="AD39" s="471"/>
      <c r="AE39" s="471"/>
      <c r="AF39" s="471"/>
      <c r="AG39" s="471"/>
      <c r="AH39" s="501"/>
      <c r="AI39" s="501"/>
      <c r="AJ39" s="514"/>
    </row>
    <row r="40" spans="1:36" ht="43.2" x14ac:dyDescent="0.3">
      <c r="A40" s="151"/>
      <c r="B40" s="508"/>
      <c r="C40" s="492"/>
      <c r="D40" s="492"/>
      <c r="E40" s="485"/>
      <c r="F40" s="492"/>
      <c r="G40" s="492"/>
      <c r="H40" s="492"/>
      <c r="I40" s="492"/>
      <c r="J40" s="155" t="s">
        <v>338</v>
      </c>
      <c r="K40" s="155" t="s">
        <v>339</v>
      </c>
      <c r="L40" s="156" t="s">
        <v>329</v>
      </c>
      <c r="M40" s="157" t="s">
        <v>345</v>
      </c>
      <c r="N40" s="492"/>
      <c r="O40" s="492"/>
      <c r="P40" s="492"/>
      <c r="Q40" s="492"/>
      <c r="R40" s="492"/>
      <c r="S40" s="492"/>
      <c r="T40" s="480"/>
      <c r="U40" s="480"/>
      <c r="V40" s="480"/>
      <c r="W40" s="471"/>
      <c r="X40" s="471"/>
      <c r="Y40" s="471"/>
      <c r="Z40" s="471"/>
      <c r="AA40" s="471"/>
      <c r="AB40" s="494"/>
      <c r="AC40" s="471"/>
      <c r="AD40" s="471"/>
      <c r="AE40" s="471"/>
      <c r="AF40" s="471"/>
      <c r="AG40" s="471"/>
      <c r="AH40" s="501"/>
      <c r="AI40" s="501"/>
      <c r="AJ40" s="514"/>
    </row>
    <row r="41" spans="1:36" ht="43.2" x14ac:dyDescent="0.3">
      <c r="A41" s="151"/>
      <c r="B41" s="508"/>
      <c r="C41" s="492"/>
      <c r="D41" s="492"/>
      <c r="E41" s="485"/>
      <c r="F41" s="492"/>
      <c r="G41" s="492"/>
      <c r="H41" s="492"/>
      <c r="I41" s="492"/>
      <c r="J41" s="155" t="s">
        <v>340</v>
      </c>
      <c r="K41" s="155" t="s">
        <v>341</v>
      </c>
      <c r="L41" s="156" t="s">
        <v>342</v>
      </c>
      <c r="M41" s="157" t="s">
        <v>343</v>
      </c>
      <c r="N41" s="492"/>
      <c r="O41" s="492"/>
      <c r="P41" s="492"/>
      <c r="Q41" s="492"/>
      <c r="R41" s="492"/>
      <c r="S41" s="492"/>
      <c r="T41" s="480"/>
      <c r="U41" s="480"/>
      <c r="V41" s="480"/>
      <c r="W41" s="471"/>
      <c r="X41" s="471"/>
      <c r="Y41" s="471"/>
      <c r="Z41" s="471"/>
      <c r="AA41" s="471"/>
      <c r="AB41" s="494"/>
      <c r="AC41" s="471"/>
      <c r="AD41" s="471"/>
      <c r="AE41" s="471"/>
      <c r="AF41" s="471"/>
      <c r="AG41" s="471"/>
      <c r="AH41" s="501"/>
      <c r="AI41" s="501"/>
      <c r="AJ41" s="514"/>
    </row>
    <row r="42" spans="1:36" ht="43.5" customHeight="1" x14ac:dyDescent="0.3">
      <c r="A42" s="151"/>
      <c r="B42" s="508"/>
      <c r="C42" s="492"/>
      <c r="D42" s="492"/>
      <c r="E42" s="485"/>
      <c r="F42" s="492" t="s">
        <v>349</v>
      </c>
      <c r="G42" s="492"/>
      <c r="H42" s="492" t="s">
        <v>84</v>
      </c>
      <c r="I42" s="492" t="s">
        <v>84</v>
      </c>
      <c r="J42" s="155" t="s">
        <v>683</v>
      </c>
      <c r="K42" s="155" t="s">
        <v>328</v>
      </c>
      <c r="L42" s="156" t="s">
        <v>329</v>
      </c>
      <c r="M42" s="157" t="s">
        <v>350</v>
      </c>
      <c r="N42" s="492" t="s">
        <v>331</v>
      </c>
      <c r="O42" s="485" t="s">
        <v>351</v>
      </c>
      <c r="P42" s="492" t="s">
        <v>332</v>
      </c>
      <c r="Q42" s="492" t="s">
        <v>91</v>
      </c>
      <c r="R42" s="492" t="s">
        <v>92</v>
      </c>
      <c r="S42" s="492" t="s">
        <v>166</v>
      </c>
      <c r="T42" s="480"/>
      <c r="U42" s="480">
        <f>V42</f>
        <v>310000</v>
      </c>
      <c r="V42" s="480">
        <v>310000</v>
      </c>
      <c r="W42" s="471">
        <v>0</v>
      </c>
      <c r="X42" s="471">
        <v>0</v>
      </c>
      <c r="Y42" s="471">
        <v>0</v>
      </c>
      <c r="Z42" s="471">
        <v>0</v>
      </c>
      <c r="AA42" s="471">
        <v>0</v>
      </c>
      <c r="AB42" s="494">
        <v>54706</v>
      </c>
      <c r="AC42" s="471" t="s">
        <v>333</v>
      </c>
      <c r="AD42" s="471">
        <v>0</v>
      </c>
      <c r="AE42" s="471">
        <f>V42</f>
        <v>310000</v>
      </c>
      <c r="AF42" s="471">
        <v>0</v>
      </c>
      <c r="AG42" s="471">
        <v>0</v>
      </c>
      <c r="AH42" s="501"/>
      <c r="AI42" s="501"/>
      <c r="AJ42" s="514"/>
    </row>
    <row r="43" spans="1:36" ht="43.2" x14ac:dyDescent="0.3">
      <c r="A43" s="151"/>
      <c r="B43" s="508"/>
      <c r="C43" s="492"/>
      <c r="D43" s="492"/>
      <c r="E43" s="485"/>
      <c r="F43" s="492"/>
      <c r="G43" s="492"/>
      <c r="H43" s="492"/>
      <c r="I43" s="492"/>
      <c r="J43" s="155" t="s">
        <v>335</v>
      </c>
      <c r="K43" s="155" t="s">
        <v>336</v>
      </c>
      <c r="L43" s="156" t="s">
        <v>236</v>
      </c>
      <c r="M43" s="156" t="s">
        <v>352</v>
      </c>
      <c r="N43" s="492"/>
      <c r="O43" s="485"/>
      <c r="P43" s="492"/>
      <c r="Q43" s="492"/>
      <c r="R43" s="492"/>
      <c r="S43" s="492"/>
      <c r="T43" s="480"/>
      <c r="U43" s="480"/>
      <c r="V43" s="480"/>
      <c r="W43" s="471"/>
      <c r="X43" s="471"/>
      <c r="Y43" s="471"/>
      <c r="Z43" s="471"/>
      <c r="AA43" s="471"/>
      <c r="AB43" s="494"/>
      <c r="AC43" s="471"/>
      <c r="AD43" s="471"/>
      <c r="AE43" s="471"/>
      <c r="AF43" s="471"/>
      <c r="AG43" s="471"/>
      <c r="AH43" s="501"/>
      <c r="AI43" s="501"/>
      <c r="AJ43" s="514"/>
    </row>
    <row r="44" spans="1:36" ht="43.2" x14ac:dyDescent="0.3">
      <c r="A44" s="151"/>
      <c r="B44" s="508"/>
      <c r="C44" s="492"/>
      <c r="D44" s="492"/>
      <c r="E44" s="485"/>
      <c r="F44" s="492"/>
      <c r="G44" s="492"/>
      <c r="H44" s="492"/>
      <c r="I44" s="492"/>
      <c r="J44" s="155" t="s">
        <v>338</v>
      </c>
      <c r="K44" s="155" t="s">
        <v>339</v>
      </c>
      <c r="L44" s="156" t="s">
        <v>329</v>
      </c>
      <c r="M44" s="157" t="s">
        <v>350</v>
      </c>
      <c r="N44" s="492"/>
      <c r="O44" s="485"/>
      <c r="P44" s="492"/>
      <c r="Q44" s="492"/>
      <c r="R44" s="492"/>
      <c r="S44" s="492"/>
      <c r="T44" s="480"/>
      <c r="U44" s="480"/>
      <c r="V44" s="480"/>
      <c r="W44" s="471"/>
      <c r="X44" s="471"/>
      <c r="Y44" s="471"/>
      <c r="Z44" s="471"/>
      <c r="AA44" s="471"/>
      <c r="AB44" s="494"/>
      <c r="AC44" s="471"/>
      <c r="AD44" s="471"/>
      <c r="AE44" s="471"/>
      <c r="AF44" s="471"/>
      <c r="AG44" s="471"/>
      <c r="AH44" s="501"/>
      <c r="AI44" s="501"/>
      <c r="AJ44" s="514"/>
    </row>
    <row r="45" spans="1:36" ht="43.8" thickBot="1" x14ac:dyDescent="0.35">
      <c r="A45" s="151"/>
      <c r="B45" s="527"/>
      <c r="C45" s="516"/>
      <c r="D45" s="516"/>
      <c r="E45" s="517"/>
      <c r="F45" s="516"/>
      <c r="G45" s="516"/>
      <c r="H45" s="516"/>
      <c r="I45" s="516"/>
      <c r="J45" s="158" t="s">
        <v>340</v>
      </c>
      <c r="K45" s="158" t="s">
        <v>341</v>
      </c>
      <c r="L45" s="159" t="s">
        <v>342</v>
      </c>
      <c r="M45" s="159" t="s">
        <v>343</v>
      </c>
      <c r="N45" s="516"/>
      <c r="O45" s="517"/>
      <c r="P45" s="516"/>
      <c r="Q45" s="516"/>
      <c r="R45" s="516"/>
      <c r="S45" s="516"/>
      <c r="T45" s="520"/>
      <c r="U45" s="520"/>
      <c r="V45" s="520"/>
      <c r="W45" s="519"/>
      <c r="X45" s="519"/>
      <c r="Y45" s="519"/>
      <c r="Z45" s="519"/>
      <c r="AA45" s="519"/>
      <c r="AB45" s="521"/>
      <c r="AC45" s="519"/>
      <c r="AD45" s="519"/>
      <c r="AE45" s="519"/>
      <c r="AF45" s="519"/>
      <c r="AG45" s="519"/>
      <c r="AH45" s="518"/>
      <c r="AI45" s="518"/>
      <c r="AJ45" s="515"/>
    </row>
    <row r="46" spans="1:36" ht="43.2" x14ac:dyDescent="0.3">
      <c r="A46" s="151"/>
      <c r="B46" s="507" t="s">
        <v>364</v>
      </c>
      <c r="C46" s="510" t="s">
        <v>368</v>
      </c>
      <c r="D46" s="510" t="s">
        <v>324</v>
      </c>
      <c r="E46" s="510" t="s">
        <v>325</v>
      </c>
      <c r="F46" s="504" t="s">
        <v>353</v>
      </c>
      <c r="G46" s="504" t="s">
        <v>327</v>
      </c>
      <c r="H46" s="504" t="s">
        <v>84</v>
      </c>
      <c r="I46" s="504" t="s">
        <v>84</v>
      </c>
      <c r="J46" s="152" t="s">
        <v>683</v>
      </c>
      <c r="K46" s="152" t="s">
        <v>328</v>
      </c>
      <c r="L46" s="153" t="s">
        <v>329</v>
      </c>
      <c r="M46" s="154" t="s">
        <v>350</v>
      </c>
      <c r="N46" s="504" t="s">
        <v>331</v>
      </c>
      <c r="O46" s="506" t="s">
        <v>354</v>
      </c>
      <c r="P46" s="504" t="s">
        <v>332</v>
      </c>
      <c r="Q46" s="504" t="s">
        <v>91</v>
      </c>
      <c r="R46" s="504" t="s">
        <v>92</v>
      </c>
      <c r="S46" s="504" t="s">
        <v>166</v>
      </c>
      <c r="T46" s="505">
        <f>+U46+U50+U54</f>
        <v>1464500</v>
      </c>
      <c r="U46" s="505">
        <f t="shared" ref="U46" si="7">V46</f>
        <v>600000</v>
      </c>
      <c r="V46" s="505">
        <v>600000</v>
      </c>
      <c r="W46" s="499">
        <v>0</v>
      </c>
      <c r="X46" s="499">
        <v>0</v>
      </c>
      <c r="Y46" s="499">
        <v>0</v>
      </c>
      <c r="Z46" s="499">
        <v>0</v>
      </c>
      <c r="AA46" s="499">
        <v>0</v>
      </c>
      <c r="AB46" s="503">
        <v>105883</v>
      </c>
      <c r="AC46" s="499" t="s">
        <v>333</v>
      </c>
      <c r="AD46" s="499">
        <v>0</v>
      </c>
      <c r="AE46" s="499">
        <f t="shared" ref="AE46" si="8">V46</f>
        <v>600000</v>
      </c>
      <c r="AF46" s="499">
        <v>0</v>
      </c>
      <c r="AG46" s="499">
        <v>0</v>
      </c>
      <c r="AH46" s="500" t="s">
        <v>221</v>
      </c>
      <c r="AI46" s="500" t="s">
        <v>125</v>
      </c>
      <c r="AJ46" s="496">
        <v>45488</v>
      </c>
    </row>
    <row r="47" spans="1:36" ht="43.2" x14ac:dyDescent="0.3">
      <c r="A47" s="151"/>
      <c r="B47" s="508"/>
      <c r="C47" s="511"/>
      <c r="D47" s="511"/>
      <c r="E47" s="511"/>
      <c r="F47" s="492"/>
      <c r="G47" s="492"/>
      <c r="H47" s="492"/>
      <c r="I47" s="492"/>
      <c r="J47" s="155" t="s">
        <v>335</v>
      </c>
      <c r="K47" s="155" t="s">
        <v>336</v>
      </c>
      <c r="L47" s="156" t="s">
        <v>236</v>
      </c>
      <c r="M47" s="156" t="s">
        <v>355</v>
      </c>
      <c r="N47" s="492"/>
      <c r="O47" s="485"/>
      <c r="P47" s="492"/>
      <c r="Q47" s="492"/>
      <c r="R47" s="492"/>
      <c r="S47" s="492"/>
      <c r="T47" s="480"/>
      <c r="U47" s="480"/>
      <c r="V47" s="480"/>
      <c r="W47" s="471"/>
      <c r="X47" s="471"/>
      <c r="Y47" s="471"/>
      <c r="Z47" s="471"/>
      <c r="AA47" s="471"/>
      <c r="AB47" s="494"/>
      <c r="AC47" s="471"/>
      <c r="AD47" s="471"/>
      <c r="AE47" s="471"/>
      <c r="AF47" s="471"/>
      <c r="AG47" s="471"/>
      <c r="AH47" s="501"/>
      <c r="AI47" s="501"/>
      <c r="AJ47" s="497"/>
    </row>
    <row r="48" spans="1:36" ht="43.2" x14ac:dyDescent="0.3">
      <c r="A48" s="151"/>
      <c r="B48" s="508"/>
      <c r="C48" s="511"/>
      <c r="D48" s="511"/>
      <c r="E48" s="511"/>
      <c r="F48" s="492"/>
      <c r="G48" s="492"/>
      <c r="H48" s="492"/>
      <c r="I48" s="492"/>
      <c r="J48" s="155" t="s">
        <v>338</v>
      </c>
      <c r="K48" s="155" t="s">
        <v>339</v>
      </c>
      <c r="L48" s="156" t="s">
        <v>329</v>
      </c>
      <c r="M48" s="157" t="s">
        <v>350</v>
      </c>
      <c r="N48" s="492"/>
      <c r="O48" s="485"/>
      <c r="P48" s="492"/>
      <c r="Q48" s="492"/>
      <c r="R48" s="492"/>
      <c r="S48" s="492"/>
      <c r="T48" s="480"/>
      <c r="U48" s="480"/>
      <c r="V48" s="480"/>
      <c r="W48" s="471"/>
      <c r="X48" s="471"/>
      <c r="Y48" s="471"/>
      <c r="Z48" s="471"/>
      <c r="AA48" s="471"/>
      <c r="AB48" s="494"/>
      <c r="AC48" s="471"/>
      <c r="AD48" s="471"/>
      <c r="AE48" s="471"/>
      <c r="AF48" s="471"/>
      <c r="AG48" s="471"/>
      <c r="AH48" s="501"/>
      <c r="AI48" s="501"/>
      <c r="AJ48" s="497"/>
    </row>
    <row r="49" spans="1:36" ht="43.2" x14ac:dyDescent="0.3">
      <c r="A49" s="151"/>
      <c r="B49" s="508"/>
      <c r="C49" s="511"/>
      <c r="D49" s="511"/>
      <c r="E49" s="511"/>
      <c r="F49" s="492"/>
      <c r="G49" s="492"/>
      <c r="H49" s="492"/>
      <c r="I49" s="492"/>
      <c r="J49" s="155" t="s">
        <v>340</v>
      </c>
      <c r="K49" s="155" t="s">
        <v>341</v>
      </c>
      <c r="L49" s="156" t="s">
        <v>342</v>
      </c>
      <c r="M49" s="157" t="s">
        <v>343</v>
      </c>
      <c r="N49" s="492"/>
      <c r="O49" s="485"/>
      <c r="P49" s="492"/>
      <c r="Q49" s="492"/>
      <c r="R49" s="492"/>
      <c r="S49" s="492"/>
      <c r="T49" s="480"/>
      <c r="U49" s="480"/>
      <c r="V49" s="480"/>
      <c r="W49" s="471"/>
      <c r="X49" s="471"/>
      <c r="Y49" s="471"/>
      <c r="Z49" s="471"/>
      <c r="AA49" s="471"/>
      <c r="AB49" s="494"/>
      <c r="AC49" s="471"/>
      <c r="AD49" s="471"/>
      <c r="AE49" s="471"/>
      <c r="AF49" s="471"/>
      <c r="AG49" s="471"/>
      <c r="AH49" s="501"/>
      <c r="AI49" s="501"/>
      <c r="AJ49" s="497"/>
    </row>
    <row r="50" spans="1:36" ht="43.2" x14ac:dyDescent="0.3">
      <c r="A50" s="160"/>
      <c r="B50" s="508"/>
      <c r="C50" s="511"/>
      <c r="D50" s="511"/>
      <c r="E50" s="511"/>
      <c r="F50" s="492" t="s">
        <v>356</v>
      </c>
      <c r="G50" s="492"/>
      <c r="H50" s="492" t="s">
        <v>84</v>
      </c>
      <c r="I50" s="492" t="s">
        <v>84</v>
      </c>
      <c r="J50" s="155" t="s">
        <v>683</v>
      </c>
      <c r="K50" s="155" t="s">
        <v>328</v>
      </c>
      <c r="L50" s="156" t="s">
        <v>329</v>
      </c>
      <c r="M50" s="157" t="s">
        <v>357</v>
      </c>
      <c r="N50" s="492" t="s">
        <v>331</v>
      </c>
      <c r="O50" s="485" t="s">
        <v>358</v>
      </c>
      <c r="P50" s="492" t="s">
        <v>332</v>
      </c>
      <c r="Q50" s="492" t="s">
        <v>91</v>
      </c>
      <c r="R50" s="492" t="s">
        <v>92</v>
      </c>
      <c r="S50" s="492" t="s">
        <v>166</v>
      </c>
      <c r="T50" s="480"/>
      <c r="U50" s="480">
        <f t="shared" ref="U50" si="9">V50</f>
        <v>550000</v>
      </c>
      <c r="V50" s="480">
        <v>550000</v>
      </c>
      <c r="W50" s="471">
        <v>0</v>
      </c>
      <c r="X50" s="471">
        <v>0</v>
      </c>
      <c r="Y50" s="471">
        <v>0</v>
      </c>
      <c r="Z50" s="471">
        <v>0</v>
      </c>
      <c r="AA50" s="471">
        <v>0</v>
      </c>
      <c r="AB50" s="494">
        <v>97059</v>
      </c>
      <c r="AC50" s="471" t="s">
        <v>333</v>
      </c>
      <c r="AD50" s="471">
        <v>0</v>
      </c>
      <c r="AE50" s="471">
        <f t="shared" ref="AE50" si="10">V50</f>
        <v>550000</v>
      </c>
      <c r="AF50" s="471">
        <v>0</v>
      </c>
      <c r="AG50" s="471">
        <v>0</v>
      </c>
      <c r="AH50" s="501"/>
      <c r="AI50" s="501"/>
      <c r="AJ50" s="497"/>
    </row>
    <row r="51" spans="1:36" ht="43.2" x14ac:dyDescent="0.3">
      <c r="A51" s="151"/>
      <c r="B51" s="508"/>
      <c r="C51" s="511"/>
      <c r="D51" s="511"/>
      <c r="E51" s="511"/>
      <c r="F51" s="492"/>
      <c r="G51" s="492"/>
      <c r="H51" s="492"/>
      <c r="I51" s="492"/>
      <c r="J51" s="155" t="s">
        <v>335</v>
      </c>
      <c r="K51" s="155" t="s">
        <v>336</v>
      </c>
      <c r="L51" s="156" t="s">
        <v>236</v>
      </c>
      <c r="M51" s="156" t="s">
        <v>359</v>
      </c>
      <c r="N51" s="492"/>
      <c r="O51" s="485"/>
      <c r="P51" s="492"/>
      <c r="Q51" s="492"/>
      <c r="R51" s="492"/>
      <c r="S51" s="492"/>
      <c r="T51" s="480"/>
      <c r="U51" s="480"/>
      <c r="V51" s="480"/>
      <c r="W51" s="471"/>
      <c r="X51" s="471"/>
      <c r="Y51" s="471"/>
      <c r="Z51" s="471"/>
      <c r="AA51" s="471"/>
      <c r="AB51" s="494"/>
      <c r="AC51" s="471"/>
      <c r="AD51" s="471"/>
      <c r="AE51" s="471"/>
      <c r="AF51" s="471"/>
      <c r="AG51" s="471"/>
      <c r="AH51" s="501"/>
      <c r="AI51" s="501"/>
      <c r="AJ51" s="497"/>
    </row>
    <row r="52" spans="1:36" ht="43.2" x14ac:dyDescent="0.3">
      <c r="A52" s="151"/>
      <c r="B52" s="508"/>
      <c r="C52" s="511"/>
      <c r="D52" s="511"/>
      <c r="E52" s="511"/>
      <c r="F52" s="492"/>
      <c r="G52" s="492"/>
      <c r="H52" s="492"/>
      <c r="I52" s="492"/>
      <c r="J52" s="155" t="s">
        <v>338</v>
      </c>
      <c r="K52" s="155" t="s">
        <v>339</v>
      </c>
      <c r="L52" s="156" t="s">
        <v>329</v>
      </c>
      <c r="M52" s="157" t="s">
        <v>357</v>
      </c>
      <c r="N52" s="492"/>
      <c r="O52" s="485"/>
      <c r="P52" s="492"/>
      <c r="Q52" s="492"/>
      <c r="R52" s="492"/>
      <c r="S52" s="492"/>
      <c r="T52" s="480"/>
      <c r="U52" s="480"/>
      <c r="V52" s="480"/>
      <c r="W52" s="471"/>
      <c r="X52" s="471"/>
      <c r="Y52" s="471"/>
      <c r="Z52" s="471"/>
      <c r="AA52" s="471"/>
      <c r="AB52" s="494"/>
      <c r="AC52" s="471"/>
      <c r="AD52" s="471"/>
      <c r="AE52" s="471"/>
      <c r="AF52" s="471"/>
      <c r="AG52" s="471"/>
      <c r="AH52" s="501"/>
      <c r="AI52" s="501"/>
      <c r="AJ52" s="497"/>
    </row>
    <row r="53" spans="1:36" ht="43.2" x14ac:dyDescent="0.3">
      <c r="A53" s="151"/>
      <c r="B53" s="508"/>
      <c r="C53" s="511"/>
      <c r="D53" s="511"/>
      <c r="E53" s="511"/>
      <c r="F53" s="492"/>
      <c r="G53" s="492"/>
      <c r="H53" s="492"/>
      <c r="I53" s="492"/>
      <c r="J53" s="155" t="s">
        <v>340</v>
      </c>
      <c r="K53" s="155" t="s">
        <v>341</v>
      </c>
      <c r="L53" s="156" t="s">
        <v>342</v>
      </c>
      <c r="M53" s="156" t="s">
        <v>343</v>
      </c>
      <c r="N53" s="492"/>
      <c r="O53" s="485"/>
      <c r="P53" s="492"/>
      <c r="Q53" s="492"/>
      <c r="R53" s="492"/>
      <c r="S53" s="492"/>
      <c r="T53" s="480"/>
      <c r="U53" s="480"/>
      <c r="V53" s="480"/>
      <c r="W53" s="471"/>
      <c r="X53" s="471"/>
      <c r="Y53" s="471"/>
      <c r="Z53" s="471"/>
      <c r="AA53" s="471"/>
      <c r="AB53" s="494"/>
      <c r="AC53" s="471"/>
      <c r="AD53" s="471"/>
      <c r="AE53" s="471"/>
      <c r="AF53" s="471"/>
      <c r="AG53" s="471"/>
      <c r="AH53" s="501"/>
      <c r="AI53" s="501"/>
      <c r="AJ53" s="497"/>
    </row>
    <row r="54" spans="1:36" ht="43.2" x14ac:dyDescent="0.3">
      <c r="A54" s="151"/>
      <c r="B54" s="508"/>
      <c r="C54" s="511"/>
      <c r="D54" s="511"/>
      <c r="E54" s="511"/>
      <c r="F54" s="492" t="s">
        <v>360</v>
      </c>
      <c r="G54" s="492"/>
      <c r="H54" s="492" t="s">
        <v>84</v>
      </c>
      <c r="I54" s="492" t="s">
        <v>84</v>
      </c>
      <c r="J54" s="155" t="s">
        <v>683</v>
      </c>
      <c r="K54" s="155" t="s">
        <v>328</v>
      </c>
      <c r="L54" s="156" t="s">
        <v>329</v>
      </c>
      <c r="M54" s="157" t="s">
        <v>357</v>
      </c>
      <c r="N54" s="492" t="s">
        <v>331</v>
      </c>
      <c r="O54" s="485" t="s">
        <v>361</v>
      </c>
      <c r="P54" s="492" t="s">
        <v>332</v>
      </c>
      <c r="Q54" s="492" t="s">
        <v>91</v>
      </c>
      <c r="R54" s="492" t="s">
        <v>92</v>
      </c>
      <c r="S54" s="492" t="s">
        <v>166</v>
      </c>
      <c r="T54" s="480"/>
      <c r="U54" s="480">
        <f>V54</f>
        <v>314500</v>
      </c>
      <c r="V54" s="480">
        <v>314500</v>
      </c>
      <c r="W54" s="471">
        <v>0</v>
      </c>
      <c r="X54" s="471">
        <v>0</v>
      </c>
      <c r="Y54" s="471">
        <v>0</v>
      </c>
      <c r="Z54" s="471">
        <v>0</v>
      </c>
      <c r="AA54" s="471">
        <v>0</v>
      </c>
      <c r="AB54" s="494">
        <v>55500</v>
      </c>
      <c r="AC54" s="471" t="s">
        <v>333</v>
      </c>
      <c r="AD54" s="471">
        <v>0</v>
      </c>
      <c r="AE54" s="471">
        <f t="shared" ref="AE54" si="11">V54</f>
        <v>314500</v>
      </c>
      <c r="AF54" s="471">
        <v>0</v>
      </c>
      <c r="AG54" s="471">
        <v>0</v>
      </c>
      <c r="AH54" s="501"/>
      <c r="AI54" s="501"/>
      <c r="AJ54" s="497"/>
    </row>
    <row r="55" spans="1:36" ht="43.2" x14ac:dyDescent="0.3">
      <c r="A55" s="151"/>
      <c r="B55" s="508"/>
      <c r="C55" s="511"/>
      <c r="D55" s="511"/>
      <c r="E55" s="511"/>
      <c r="F55" s="492"/>
      <c r="G55" s="492"/>
      <c r="H55" s="492"/>
      <c r="I55" s="492"/>
      <c r="J55" s="155" t="s">
        <v>335</v>
      </c>
      <c r="K55" s="155" t="s">
        <v>336</v>
      </c>
      <c r="L55" s="156" t="s">
        <v>236</v>
      </c>
      <c r="M55" s="157" t="s">
        <v>362</v>
      </c>
      <c r="N55" s="492"/>
      <c r="O55" s="485"/>
      <c r="P55" s="492"/>
      <c r="Q55" s="492"/>
      <c r="R55" s="492"/>
      <c r="S55" s="492"/>
      <c r="T55" s="480"/>
      <c r="U55" s="480"/>
      <c r="V55" s="480"/>
      <c r="W55" s="471"/>
      <c r="X55" s="471"/>
      <c r="Y55" s="471"/>
      <c r="Z55" s="471"/>
      <c r="AA55" s="471"/>
      <c r="AB55" s="494"/>
      <c r="AC55" s="471"/>
      <c r="AD55" s="471"/>
      <c r="AE55" s="471"/>
      <c r="AF55" s="471"/>
      <c r="AG55" s="471"/>
      <c r="AH55" s="501"/>
      <c r="AI55" s="501"/>
      <c r="AJ55" s="497"/>
    </row>
    <row r="56" spans="1:36" ht="43.2" x14ac:dyDescent="0.3">
      <c r="A56" s="151"/>
      <c r="B56" s="508"/>
      <c r="C56" s="511"/>
      <c r="D56" s="511"/>
      <c r="E56" s="511"/>
      <c r="F56" s="492"/>
      <c r="G56" s="492"/>
      <c r="H56" s="492"/>
      <c r="I56" s="492"/>
      <c r="J56" s="155" t="s">
        <v>338</v>
      </c>
      <c r="K56" s="155" t="s">
        <v>339</v>
      </c>
      <c r="L56" s="156" t="s">
        <v>329</v>
      </c>
      <c r="M56" s="157" t="s">
        <v>363</v>
      </c>
      <c r="N56" s="492"/>
      <c r="O56" s="485"/>
      <c r="P56" s="492"/>
      <c r="Q56" s="492"/>
      <c r="R56" s="492"/>
      <c r="S56" s="492"/>
      <c r="T56" s="480"/>
      <c r="U56" s="480"/>
      <c r="V56" s="480"/>
      <c r="W56" s="471"/>
      <c r="X56" s="471"/>
      <c r="Y56" s="471"/>
      <c r="Z56" s="471"/>
      <c r="AA56" s="471"/>
      <c r="AB56" s="494"/>
      <c r="AC56" s="471"/>
      <c r="AD56" s="471"/>
      <c r="AE56" s="471"/>
      <c r="AF56" s="471"/>
      <c r="AG56" s="471"/>
      <c r="AH56" s="501"/>
      <c r="AI56" s="501"/>
      <c r="AJ56" s="497"/>
    </row>
    <row r="57" spans="1:36" ht="43.8" thickBot="1" x14ac:dyDescent="0.35">
      <c r="A57" s="151"/>
      <c r="B57" s="509"/>
      <c r="C57" s="512"/>
      <c r="D57" s="512"/>
      <c r="E57" s="512"/>
      <c r="F57" s="493"/>
      <c r="G57" s="493"/>
      <c r="H57" s="493"/>
      <c r="I57" s="493"/>
      <c r="J57" s="162" t="s">
        <v>340</v>
      </c>
      <c r="K57" s="162" t="s">
        <v>341</v>
      </c>
      <c r="L57" s="161" t="s">
        <v>342</v>
      </c>
      <c r="M57" s="161" t="s">
        <v>343</v>
      </c>
      <c r="N57" s="493"/>
      <c r="O57" s="486"/>
      <c r="P57" s="493"/>
      <c r="Q57" s="493"/>
      <c r="R57" s="493"/>
      <c r="S57" s="493"/>
      <c r="T57" s="481"/>
      <c r="U57" s="481"/>
      <c r="V57" s="481"/>
      <c r="W57" s="472"/>
      <c r="X57" s="472"/>
      <c r="Y57" s="472"/>
      <c r="Z57" s="472"/>
      <c r="AA57" s="472"/>
      <c r="AB57" s="495"/>
      <c r="AC57" s="472"/>
      <c r="AD57" s="472"/>
      <c r="AE57" s="472"/>
      <c r="AF57" s="472"/>
      <c r="AG57" s="472"/>
      <c r="AH57" s="502"/>
      <c r="AI57" s="502"/>
      <c r="AJ57" s="498"/>
    </row>
    <row r="58" spans="1:36" ht="43.2" x14ac:dyDescent="0.3">
      <c r="A58" s="151"/>
      <c r="B58" s="487" t="s">
        <v>369</v>
      </c>
      <c r="C58" s="489" t="s">
        <v>323</v>
      </c>
      <c r="D58" s="489" t="s">
        <v>324</v>
      </c>
      <c r="E58" s="489" t="s">
        <v>325</v>
      </c>
      <c r="F58" s="482" t="s">
        <v>365</v>
      </c>
      <c r="G58" s="491" t="s">
        <v>327</v>
      </c>
      <c r="H58" s="482" t="s">
        <v>84</v>
      </c>
      <c r="I58" s="482" t="s">
        <v>84</v>
      </c>
      <c r="J58" s="164" t="s">
        <v>683</v>
      </c>
      <c r="K58" s="164" t="s">
        <v>328</v>
      </c>
      <c r="L58" s="163" t="s">
        <v>329</v>
      </c>
      <c r="M58" s="165" t="s">
        <v>350</v>
      </c>
      <c r="N58" s="482" t="s">
        <v>331</v>
      </c>
      <c r="O58" s="484" t="s">
        <v>137</v>
      </c>
      <c r="P58" s="482" t="s">
        <v>332</v>
      </c>
      <c r="Q58" s="482" t="s">
        <v>91</v>
      </c>
      <c r="R58" s="482" t="s">
        <v>92</v>
      </c>
      <c r="S58" s="482" t="s">
        <v>166</v>
      </c>
      <c r="T58" s="479">
        <f>U58</f>
        <v>300000</v>
      </c>
      <c r="U58" s="479">
        <f>V58</f>
        <v>300000</v>
      </c>
      <c r="V58" s="479">
        <v>300000</v>
      </c>
      <c r="W58" s="470">
        <v>0</v>
      </c>
      <c r="X58" s="470">
        <v>0</v>
      </c>
      <c r="Y58" s="470">
        <v>0</v>
      </c>
      <c r="Z58" s="470">
        <v>0</v>
      </c>
      <c r="AA58" s="470">
        <v>0</v>
      </c>
      <c r="AB58" s="477">
        <v>52941.18</v>
      </c>
      <c r="AC58" s="470" t="s">
        <v>333</v>
      </c>
      <c r="AD58" s="470">
        <v>0</v>
      </c>
      <c r="AE58" s="470">
        <f t="shared" ref="AE58" si="12">V58</f>
        <v>300000</v>
      </c>
      <c r="AF58" s="470">
        <v>0</v>
      </c>
      <c r="AG58" s="470">
        <v>0</v>
      </c>
      <c r="AH58" s="473" t="s">
        <v>223</v>
      </c>
      <c r="AI58" s="473" t="s">
        <v>224</v>
      </c>
      <c r="AJ58" s="475" t="s">
        <v>717</v>
      </c>
    </row>
    <row r="59" spans="1:36" ht="43.2" x14ac:dyDescent="0.3">
      <c r="A59" s="151"/>
      <c r="B59" s="487"/>
      <c r="C59" s="489"/>
      <c r="D59" s="489"/>
      <c r="E59" s="489"/>
      <c r="F59" s="482"/>
      <c r="G59" s="492"/>
      <c r="H59" s="482"/>
      <c r="I59" s="482"/>
      <c r="J59" s="155" t="s">
        <v>335</v>
      </c>
      <c r="K59" s="155" t="s">
        <v>336</v>
      </c>
      <c r="L59" s="156" t="s">
        <v>236</v>
      </c>
      <c r="M59" s="157" t="s">
        <v>366</v>
      </c>
      <c r="N59" s="482"/>
      <c r="O59" s="485"/>
      <c r="P59" s="482"/>
      <c r="Q59" s="482"/>
      <c r="R59" s="482"/>
      <c r="S59" s="482"/>
      <c r="T59" s="480"/>
      <c r="U59" s="480"/>
      <c r="V59" s="480"/>
      <c r="W59" s="471"/>
      <c r="X59" s="471"/>
      <c r="Y59" s="471"/>
      <c r="Z59" s="471"/>
      <c r="AA59" s="471"/>
      <c r="AB59" s="477"/>
      <c r="AC59" s="471"/>
      <c r="AD59" s="471"/>
      <c r="AE59" s="471"/>
      <c r="AF59" s="471"/>
      <c r="AG59" s="471"/>
      <c r="AH59" s="473"/>
      <c r="AI59" s="473"/>
      <c r="AJ59" s="475"/>
    </row>
    <row r="60" spans="1:36" ht="43.2" x14ac:dyDescent="0.3">
      <c r="A60" s="151"/>
      <c r="B60" s="487"/>
      <c r="C60" s="489"/>
      <c r="D60" s="489"/>
      <c r="E60" s="489"/>
      <c r="F60" s="482"/>
      <c r="G60" s="492"/>
      <c r="H60" s="482"/>
      <c r="I60" s="482"/>
      <c r="J60" s="155" t="s">
        <v>338</v>
      </c>
      <c r="K60" s="155" t="s">
        <v>339</v>
      </c>
      <c r="L60" s="156" t="s">
        <v>329</v>
      </c>
      <c r="M60" s="157" t="s">
        <v>350</v>
      </c>
      <c r="N60" s="482"/>
      <c r="O60" s="485"/>
      <c r="P60" s="482"/>
      <c r="Q60" s="482"/>
      <c r="R60" s="482"/>
      <c r="S60" s="482"/>
      <c r="T60" s="480"/>
      <c r="U60" s="480"/>
      <c r="V60" s="480"/>
      <c r="W60" s="471"/>
      <c r="X60" s="471"/>
      <c r="Y60" s="471"/>
      <c r="Z60" s="471"/>
      <c r="AA60" s="471"/>
      <c r="AB60" s="477"/>
      <c r="AC60" s="471"/>
      <c r="AD60" s="471"/>
      <c r="AE60" s="471"/>
      <c r="AF60" s="471"/>
      <c r="AG60" s="471"/>
      <c r="AH60" s="473"/>
      <c r="AI60" s="473"/>
      <c r="AJ60" s="475"/>
    </row>
    <row r="61" spans="1:36" ht="43.8" thickBot="1" x14ac:dyDescent="0.35">
      <c r="A61" s="151"/>
      <c r="B61" s="488"/>
      <c r="C61" s="490"/>
      <c r="D61" s="490"/>
      <c r="E61" s="490"/>
      <c r="F61" s="483"/>
      <c r="G61" s="493"/>
      <c r="H61" s="483"/>
      <c r="I61" s="483"/>
      <c r="J61" s="162" t="s">
        <v>340</v>
      </c>
      <c r="K61" s="162" t="s">
        <v>341</v>
      </c>
      <c r="L61" s="161" t="s">
        <v>342</v>
      </c>
      <c r="M61" s="161" t="s">
        <v>367</v>
      </c>
      <c r="N61" s="483"/>
      <c r="O61" s="486"/>
      <c r="P61" s="483"/>
      <c r="Q61" s="483"/>
      <c r="R61" s="483"/>
      <c r="S61" s="483"/>
      <c r="T61" s="481"/>
      <c r="U61" s="481"/>
      <c r="V61" s="481"/>
      <c r="W61" s="472"/>
      <c r="X61" s="472"/>
      <c r="Y61" s="472"/>
      <c r="Z61" s="472"/>
      <c r="AA61" s="472"/>
      <c r="AB61" s="478"/>
      <c r="AC61" s="472"/>
      <c r="AD61" s="472"/>
      <c r="AE61" s="472"/>
      <c r="AF61" s="472"/>
      <c r="AG61" s="472"/>
      <c r="AH61" s="474"/>
      <c r="AI61" s="474"/>
      <c r="AJ61" s="476"/>
    </row>
    <row r="63" spans="1:36" x14ac:dyDescent="0.3">
      <c r="V63" s="167"/>
      <c r="W63" s="167"/>
      <c r="X63" s="167"/>
      <c r="Y63" s="167"/>
      <c r="Z63" s="167"/>
      <c r="AA63" s="167"/>
      <c r="AB63" s="167"/>
    </row>
  </sheetData>
  <mergeCells count="533">
    <mergeCell ref="AF58:AF61"/>
    <mergeCell ref="AG58:AG61"/>
    <mergeCell ref="AH58:AH61"/>
    <mergeCell ref="AI58:AI61"/>
    <mergeCell ref="AJ58:AJ61"/>
    <mergeCell ref="Z58:Z61"/>
    <mergeCell ref="AA58:AA61"/>
    <mergeCell ref="AB58:AB61"/>
    <mergeCell ref="AC58:AC61"/>
    <mergeCell ref="AD58:AD61"/>
    <mergeCell ref="AE58:AE61"/>
    <mergeCell ref="T58:T61"/>
    <mergeCell ref="U58:U61"/>
    <mergeCell ref="V58:V61"/>
    <mergeCell ref="W58:W61"/>
    <mergeCell ref="X58:X61"/>
    <mergeCell ref="Y58:Y61"/>
    <mergeCell ref="N58:N61"/>
    <mergeCell ref="O58:O61"/>
    <mergeCell ref="P58:P61"/>
    <mergeCell ref="Q58:Q61"/>
    <mergeCell ref="R58:R61"/>
    <mergeCell ref="S58:S61"/>
    <mergeCell ref="AF54:AF57"/>
    <mergeCell ref="AG54:AG57"/>
    <mergeCell ref="B58:B61"/>
    <mergeCell ref="C58:C61"/>
    <mergeCell ref="D58:D61"/>
    <mergeCell ref="E58:E61"/>
    <mergeCell ref="F58:F61"/>
    <mergeCell ref="G58:G61"/>
    <mergeCell ref="H58:H61"/>
    <mergeCell ref="I58:I61"/>
    <mergeCell ref="Z54:Z57"/>
    <mergeCell ref="AA54:AA57"/>
    <mergeCell ref="AB54:AB57"/>
    <mergeCell ref="AC54:AC57"/>
    <mergeCell ref="AD54:AD57"/>
    <mergeCell ref="AE54:AE57"/>
    <mergeCell ref="S54:S57"/>
    <mergeCell ref="U54:U57"/>
    <mergeCell ref="V54:V57"/>
    <mergeCell ref="W54:W57"/>
    <mergeCell ref="X54:X57"/>
    <mergeCell ref="Y54:Y57"/>
    <mergeCell ref="H54:H57"/>
    <mergeCell ref="I54:I57"/>
    <mergeCell ref="N54:N57"/>
    <mergeCell ref="O54:O57"/>
    <mergeCell ref="P54:P57"/>
    <mergeCell ref="Q54:Q57"/>
    <mergeCell ref="X50:X53"/>
    <mergeCell ref="Y50:Y53"/>
    <mergeCell ref="Z50:Z53"/>
    <mergeCell ref="AA50:AA53"/>
    <mergeCell ref="AB50:AB53"/>
    <mergeCell ref="AC50:AC53"/>
    <mergeCell ref="AJ46:AJ57"/>
    <mergeCell ref="F50:F53"/>
    <mergeCell ref="H50:H53"/>
    <mergeCell ref="I50:I53"/>
    <mergeCell ref="N50:N53"/>
    <mergeCell ref="O50:O53"/>
    <mergeCell ref="P50:P53"/>
    <mergeCell ref="Q50:Q53"/>
    <mergeCell ref="R50:R53"/>
    <mergeCell ref="S50:S53"/>
    <mergeCell ref="AD46:AD49"/>
    <mergeCell ref="AE46:AE49"/>
    <mergeCell ref="AF46:AF49"/>
    <mergeCell ref="AG46:AG49"/>
    <mergeCell ref="AH46:AH57"/>
    <mergeCell ref="AI46:AI57"/>
    <mergeCell ref="AD50:AD53"/>
    <mergeCell ref="AE50:AE53"/>
    <mergeCell ref="AF50:AF53"/>
    <mergeCell ref="AG50:AG53"/>
    <mergeCell ref="X46:X49"/>
    <mergeCell ref="Y46:Y49"/>
    <mergeCell ref="Z46:Z49"/>
    <mergeCell ref="AA46:AA49"/>
    <mergeCell ref="AB46:AB49"/>
    <mergeCell ref="AC46:AC49"/>
    <mergeCell ref="R46:R49"/>
    <mergeCell ref="S46:S49"/>
    <mergeCell ref="T46:T57"/>
    <mergeCell ref="U46:U49"/>
    <mergeCell ref="V46:V49"/>
    <mergeCell ref="W46:W49"/>
    <mergeCell ref="U50:U53"/>
    <mergeCell ref="V50:V53"/>
    <mergeCell ref="W50:W53"/>
    <mergeCell ref="R54:R57"/>
    <mergeCell ref="H46:H49"/>
    <mergeCell ref="I46:I49"/>
    <mergeCell ref="N46:N49"/>
    <mergeCell ref="O46:O49"/>
    <mergeCell ref="P46:P49"/>
    <mergeCell ref="Q46:Q49"/>
    <mergeCell ref="B46:B57"/>
    <mergeCell ref="C46:C57"/>
    <mergeCell ref="D46:D57"/>
    <mergeCell ref="E46:E57"/>
    <mergeCell ref="F46:F49"/>
    <mergeCell ref="G46:G57"/>
    <mergeCell ref="F54:F57"/>
    <mergeCell ref="X42:X45"/>
    <mergeCell ref="Y42:Y45"/>
    <mergeCell ref="Z42:Z45"/>
    <mergeCell ref="AA42:AA45"/>
    <mergeCell ref="AB42:AB45"/>
    <mergeCell ref="AC42:AC45"/>
    <mergeCell ref="AJ38:AJ45"/>
    <mergeCell ref="F42:F45"/>
    <mergeCell ref="H42:H45"/>
    <mergeCell ref="I42:I45"/>
    <mergeCell ref="N42:N45"/>
    <mergeCell ref="O42:O45"/>
    <mergeCell ref="P42:P45"/>
    <mergeCell ref="Q42:Q45"/>
    <mergeCell ref="R42:R45"/>
    <mergeCell ref="S42:S45"/>
    <mergeCell ref="AD38:AD41"/>
    <mergeCell ref="AE38:AE41"/>
    <mergeCell ref="AF38:AF41"/>
    <mergeCell ref="AG38:AG41"/>
    <mergeCell ref="AH38:AH45"/>
    <mergeCell ref="AI38:AI45"/>
    <mergeCell ref="AD42:AD45"/>
    <mergeCell ref="AE42:AE45"/>
    <mergeCell ref="AF42:AF45"/>
    <mergeCell ref="AG42:AG45"/>
    <mergeCell ref="X38:X41"/>
    <mergeCell ref="Y38:Y41"/>
    <mergeCell ref="Z38:Z41"/>
    <mergeCell ref="AA38:AA41"/>
    <mergeCell ref="AB38:AB41"/>
    <mergeCell ref="AC38:AC41"/>
    <mergeCell ref="R38:R41"/>
    <mergeCell ref="S38:S41"/>
    <mergeCell ref="T38:T45"/>
    <mergeCell ref="U38:U41"/>
    <mergeCell ref="V38:V41"/>
    <mergeCell ref="W38:W41"/>
    <mergeCell ref="U42:U45"/>
    <mergeCell ref="V42:V45"/>
    <mergeCell ref="W42:W45"/>
    <mergeCell ref="H38:H41"/>
    <mergeCell ref="I38:I41"/>
    <mergeCell ref="N38:N41"/>
    <mergeCell ref="O38:O41"/>
    <mergeCell ref="P38:P41"/>
    <mergeCell ref="Q38:Q41"/>
    <mergeCell ref="AG34:AG37"/>
    <mergeCell ref="AH34:AH37"/>
    <mergeCell ref="AI34:AI37"/>
    <mergeCell ref="AJ34:AJ37"/>
    <mergeCell ref="B38:B45"/>
    <mergeCell ref="C38:C45"/>
    <mergeCell ref="D38:D45"/>
    <mergeCell ref="E38:E45"/>
    <mergeCell ref="F38:F41"/>
    <mergeCell ref="G38:G45"/>
    <mergeCell ref="AA34:AA37"/>
    <mergeCell ref="AB34:AB37"/>
    <mergeCell ref="AC34:AC37"/>
    <mergeCell ref="AD34:AD37"/>
    <mergeCell ref="AE34:AE37"/>
    <mergeCell ref="AF34:AF37"/>
    <mergeCell ref="U34:U37"/>
    <mergeCell ref="V34:V37"/>
    <mergeCell ref="W34:W37"/>
    <mergeCell ref="X34:X37"/>
    <mergeCell ref="Y34:Y37"/>
    <mergeCell ref="Z34:Z37"/>
    <mergeCell ref="O34:O37"/>
    <mergeCell ref="P34:P37"/>
    <mergeCell ref="Q34:Q37"/>
    <mergeCell ref="R34:R37"/>
    <mergeCell ref="S34:S37"/>
    <mergeCell ref="T34:T37"/>
    <mergeCell ref="AJ32:AJ33"/>
    <mergeCell ref="B34:B37"/>
    <mergeCell ref="C34:C37"/>
    <mergeCell ref="D34:D37"/>
    <mergeCell ref="E34:E37"/>
    <mergeCell ref="F34:F37"/>
    <mergeCell ref="G34:G37"/>
    <mergeCell ref="H34:H37"/>
    <mergeCell ref="I34:I37"/>
    <mergeCell ref="N34:N37"/>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B32:B33"/>
    <mergeCell ref="C32:C33"/>
    <mergeCell ref="D32:D33"/>
    <mergeCell ref="E32:E33"/>
    <mergeCell ref="F32:F33"/>
    <mergeCell ref="G32:G33"/>
    <mergeCell ref="X27:X31"/>
    <mergeCell ref="Y27:Y31"/>
    <mergeCell ref="Z27:Z31"/>
    <mergeCell ref="AA27:AA31"/>
    <mergeCell ref="AB27:AB31"/>
    <mergeCell ref="AC27:AC31"/>
    <mergeCell ref="AJ25:AJ31"/>
    <mergeCell ref="F27:F31"/>
    <mergeCell ref="G27:G31"/>
    <mergeCell ref="H27:H31"/>
    <mergeCell ref="I27:I31"/>
    <mergeCell ref="N27:N31"/>
    <mergeCell ref="O27:O31"/>
    <mergeCell ref="P27:P31"/>
    <mergeCell ref="Q27:Q31"/>
    <mergeCell ref="R27:R31"/>
    <mergeCell ref="AD25:AD26"/>
    <mergeCell ref="AE25:AE26"/>
    <mergeCell ref="AF25:AF26"/>
    <mergeCell ref="AG25:AG26"/>
    <mergeCell ref="AH25:AH31"/>
    <mergeCell ref="AI25:AI31"/>
    <mergeCell ref="AD27:AD31"/>
    <mergeCell ref="AE27:AE31"/>
    <mergeCell ref="AF27:AF31"/>
    <mergeCell ref="AG27:AG31"/>
    <mergeCell ref="X25:X26"/>
    <mergeCell ref="Y25:Y26"/>
    <mergeCell ref="Z25:Z26"/>
    <mergeCell ref="AA25:AA26"/>
    <mergeCell ref="AB25:AB26"/>
    <mergeCell ref="AC25:AC26"/>
    <mergeCell ref="R25:R26"/>
    <mergeCell ref="S25:S26"/>
    <mergeCell ref="T25:T31"/>
    <mergeCell ref="U25:U26"/>
    <mergeCell ref="V25:V26"/>
    <mergeCell ref="W25:W26"/>
    <mergeCell ref="S27:S31"/>
    <mergeCell ref="U27:U31"/>
    <mergeCell ref="V27:V31"/>
    <mergeCell ref="W27:W31"/>
    <mergeCell ref="H25:H26"/>
    <mergeCell ref="I25:I26"/>
    <mergeCell ref="N25:N26"/>
    <mergeCell ref="O25:O26"/>
    <mergeCell ref="P25:P26"/>
    <mergeCell ref="Q25:Q26"/>
    <mergeCell ref="AG23:AG24"/>
    <mergeCell ref="AH23:AH24"/>
    <mergeCell ref="AI23:AI24"/>
    <mergeCell ref="AJ23:AJ24"/>
    <mergeCell ref="B25:B31"/>
    <mergeCell ref="C25:C31"/>
    <mergeCell ref="D25:D31"/>
    <mergeCell ref="E25:E31"/>
    <mergeCell ref="F25:F26"/>
    <mergeCell ref="G25:G26"/>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AJ21:AJ22"/>
    <mergeCell ref="B23:B24"/>
    <mergeCell ref="C23:C24"/>
    <mergeCell ref="D23:D24"/>
    <mergeCell ref="E23:E24"/>
    <mergeCell ref="F23:F24"/>
    <mergeCell ref="G23:G24"/>
    <mergeCell ref="H23:H24"/>
    <mergeCell ref="I23:I24"/>
    <mergeCell ref="N23:N24"/>
    <mergeCell ref="AD21:AD22"/>
    <mergeCell ref="AE21:AE22"/>
    <mergeCell ref="AF21:AF22"/>
    <mergeCell ref="AG21:AG22"/>
    <mergeCell ref="AH21:AH22"/>
    <mergeCell ref="AI21:AI22"/>
    <mergeCell ref="X21:X22"/>
    <mergeCell ref="Y21:Y22"/>
    <mergeCell ref="Z21:Z22"/>
    <mergeCell ref="AA21:AA22"/>
    <mergeCell ref="AB21:AB22"/>
    <mergeCell ref="AC21:AC22"/>
    <mergeCell ref="R21:R22"/>
    <mergeCell ref="S21:S22"/>
    <mergeCell ref="T21:T22"/>
    <mergeCell ref="U21:U22"/>
    <mergeCell ref="V21:V22"/>
    <mergeCell ref="W21:W22"/>
    <mergeCell ref="H21:H22"/>
    <mergeCell ref="I21:I22"/>
    <mergeCell ref="N21:N22"/>
    <mergeCell ref="O21:O22"/>
    <mergeCell ref="P21:P22"/>
    <mergeCell ref="Q21:Q22"/>
    <mergeCell ref="AG19:AG20"/>
    <mergeCell ref="AH19:AH20"/>
    <mergeCell ref="AI19:AI20"/>
    <mergeCell ref="AJ19:AJ20"/>
    <mergeCell ref="B21:B22"/>
    <mergeCell ref="C21:C22"/>
    <mergeCell ref="D21:D22"/>
    <mergeCell ref="E21:E22"/>
    <mergeCell ref="F21:F22"/>
    <mergeCell ref="G21:G22"/>
    <mergeCell ref="AA19:AA20"/>
    <mergeCell ref="AB19:AB20"/>
    <mergeCell ref="AC19:AC20"/>
    <mergeCell ref="AD19:AD20"/>
    <mergeCell ref="AE19:AE20"/>
    <mergeCell ref="AF19:AF20"/>
    <mergeCell ref="U19:U20"/>
    <mergeCell ref="V19:V20"/>
    <mergeCell ref="W19:W20"/>
    <mergeCell ref="X19:X20"/>
    <mergeCell ref="Y19:Y20"/>
    <mergeCell ref="Z19:Z20"/>
    <mergeCell ref="O19:O20"/>
    <mergeCell ref="P19:P20"/>
    <mergeCell ref="Q19:Q20"/>
    <mergeCell ref="R19:R20"/>
    <mergeCell ref="S19:S20"/>
    <mergeCell ref="T19:T20"/>
    <mergeCell ref="AJ17:AJ18"/>
    <mergeCell ref="B19:B20"/>
    <mergeCell ref="C19:C20"/>
    <mergeCell ref="D19:D20"/>
    <mergeCell ref="E19:E20"/>
    <mergeCell ref="F19:F20"/>
    <mergeCell ref="G19:G20"/>
    <mergeCell ref="H19:H20"/>
    <mergeCell ref="I19:I20"/>
    <mergeCell ref="N19:N20"/>
    <mergeCell ref="AD17:AD18"/>
    <mergeCell ref="AE17:AE18"/>
    <mergeCell ref="AF17:AF18"/>
    <mergeCell ref="AG17:AG18"/>
    <mergeCell ref="AH17:AH18"/>
    <mergeCell ref="AI17:AI18"/>
    <mergeCell ref="X17:X18"/>
    <mergeCell ref="Y17:Y18"/>
    <mergeCell ref="Z17:Z18"/>
    <mergeCell ref="AA17:AA18"/>
    <mergeCell ref="AB17:AB18"/>
    <mergeCell ref="AC17:AC18"/>
    <mergeCell ref="R17:R18"/>
    <mergeCell ref="S17:S18"/>
    <mergeCell ref="T17:T18"/>
    <mergeCell ref="U17:U18"/>
    <mergeCell ref="V17:V18"/>
    <mergeCell ref="W17:W18"/>
    <mergeCell ref="H17:H18"/>
    <mergeCell ref="I17:I18"/>
    <mergeCell ref="N17:N18"/>
    <mergeCell ref="O17:O18"/>
    <mergeCell ref="P17:P18"/>
    <mergeCell ref="Q17:Q18"/>
    <mergeCell ref="B17:B18"/>
    <mergeCell ref="C17:C18"/>
    <mergeCell ref="D17:D18"/>
    <mergeCell ref="E17:E18"/>
    <mergeCell ref="F17:F18"/>
    <mergeCell ref="G17:G18"/>
    <mergeCell ref="X12:X16"/>
    <mergeCell ref="Y12:Y16"/>
    <mergeCell ref="Z12:Z16"/>
    <mergeCell ref="AA12:AA16"/>
    <mergeCell ref="AB12:AB16"/>
    <mergeCell ref="AC12:AC16"/>
    <mergeCell ref="AJ10:AJ16"/>
    <mergeCell ref="F12:F16"/>
    <mergeCell ref="G12:G16"/>
    <mergeCell ref="H12:H16"/>
    <mergeCell ref="I12:I16"/>
    <mergeCell ref="N12:N16"/>
    <mergeCell ref="O12:O16"/>
    <mergeCell ref="P12:P16"/>
    <mergeCell ref="Q12:Q16"/>
    <mergeCell ref="R12:R16"/>
    <mergeCell ref="AD10:AD11"/>
    <mergeCell ref="AE10:AE11"/>
    <mergeCell ref="AF10:AF11"/>
    <mergeCell ref="AG10:AG11"/>
    <mergeCell ref="AH10:AH16"/>
    <mergeCell ref="AI10:AI16"/>
    <mergeCell ref="AD12:AD16"/>
    <mergeCell ref="AE12:AE16"/>
    <mergeCell ref="AF12:AF16"/>
    <mergeCell ref="AG12:AG16"/>
    <mergeCell ref="X10:X11"/>
    <mergeCell ref="Y10:Y11"/>
    <mergeCell ref="Z10:Z11"/>
    <mergeCell ref="AA10:AA11"/>
    <mergeCell ref="AB10:AB11"/>
    <mergeCell ref="AC10:AC11"/>
    <mergeCell ref="R10:R11"/>
    <mergeCell ref="S10:S11"/>
    <mergeCell ref="T10:T16"/>
    <mergeCell ref="U10:U11"/>
    <mergeCell ref="V10:V11"/>
    <mergeCell ref="W10:W11"/>
    <mergeCell ref="S12:S16"/>
    <mergeCell ref="U12:U16"/>
    <mergeCell ref="V12:V16"/>
    <mergeCell ref="W12:W16"/>
    <mergeCell ref="H10:H11"/>
    <mergeCell ref="I10:I11"/>
    <mergeCell ref="N10:N11"/>
    <mergeCell ref="O10:O11"/>
    <mergeCell ref="P10:P11"/>
    <mergeCell ref="Q10:Q11"/>
    <mergeCell ref="B10:B16"/>
    <mergeCell ref="C10:C16"/>
    <mergeCell ref="D10:D16"/>
    <mergeCell ref="E10:E16"/>
    <mergeCell ref="F10:F11"/>
    <mergeCell ref="G10:G11"/>
    <mergeCell ref="X8:X9"/>
    <mergeCell ref="Y8:Y9"/>
    <mergeCell ref="Z8:Z9"/>
    <mergeCell ref="AA8:AA9"/>
    <mergeCell ref="AB8:AB9"/>
    <mergeCell ref="AC8:AC9"/>
    <mergeCell ref="AJ6:AJ9"/>
    <mergeCell ref="F8:F9"/>
    <mergeCell ref="G8:G9"/>
    <mergeCell ref="H8:H9"/>
    <mergeCell ref="I8:I9"/>
    <mergeCell ref="N8:N9"/>
    <mergeCell ref="O8:O9"/>
    <mergeCell ref="P8:P9"/>
    <mergeCell ref="Q8:Q9"/>
    <mergeCell ref="R8:R9"/>
    <mergeCell ref="AD6:AD7"/>
    <mergeCell ref="AE6:AE7"/>
    <mergeCell ref="AF6:AF7"/>
    <mergeCell ref="AG6:AG7"/>
    <mergeCell ref="AH6:AH9"/>
    <mergeCell ref="AI6:AI9"/>
    <mergeCell ref="AD8:AD9"/>
    <mergeCell ref="AE8:AE9"/>
    <mergeCell ref="AF8:AF9"/>
    <mergeCell ref="AG8:AG9"/>
    <mergeCell ref="X6:X7"/>
    <mergeCell ref="Y6:Y7"/>
    <mergeCell ref="Z6:Z7"/>
    <mergeCell ref="AA6:AA7"/>
    <mergeCell ref="AB6:AB7"/>
    <mergeCell ref="AC6:AC7"/>
    <mergeCell ref="R6:R7"/>
    <mergeCell ref="S6:S7"/>
    <mergeCell ref="T6:T9"/>
    <mergeCell ref="U6:U7"/>
    <mergeCell ref="V6:V7"/>
    <mergeCell ref="W6:W7"/>
    <mergeCell ref="S8:S9"/>
    <mergeCell ref="U8:U9"/>
    <mergeCell ref="V8:V9"/>
    <mergeCell ref="W8:W9"/>
    <mergeCell ref="H6:H7"/>
    <mergeCell ref="I6:I7"/>
    <mergeCell ref="N6:N7"/>
    <mergeCell ref="O6:O7"/>
    <mergeCell ref="P6:P7"/>
    <mergeCell ref="Q6:Q7"/>
    <mergeCell ref="AG3:AG4"/>
    <mergeCell ref="AH3:AH4"/>
    <mergeCell ref="AI3:AI4"/>
    <mergeCell ref="AJ3:AJ4"/>
    <mergeCell ref="B6:B9"/>
    <mergeCell ref="C6:C9"/>
    <mergeCell ref="D6:D9"/>
    <mergeCell ref="E6:E9"/>
    <mergeCell ref="F6:F7"/>
    <mergeCell ref="G6:G7"/>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4.4" x14ac:dyDescent="0.3"/>
  <cols>
    <col min="1" max="1" width="5" customWidth="1"/>
    <col min="2" max="2" width="21" customWidth="1"/>
    <col min="3" max="3" width="17.5546875" customWidth="1"/>
    <col min="4" max="5" width="13.5546875" customWidth="1"/>
    <col min="6" max="6" width="18.44140625" customWidth="1"/>
    <col min="7" max="7" width="50.44140625" customWidth="1"/>
    <col min="8" max="8" width="14.5546875" customWidth="1"/>
    <col min="9" max="9" width="13.5546875" customWidth="1"/>
    <col min="10" max="10" width="12.5546875" customWidth="1"/>
    <col min="11" max="14" width="10.5546875" customWidth="1"/>
    <col min="15" max="16" width="15.5546875" customWidth="1"/>
    <col min="17" max="17" width="18.5546875" customWidth="1"/>
    <col min="18" max="18" width="15.5546875" customWidth="1"/>
    <col min="19" max="21" width="14" customWidth="1"/>
    <col min="22" max="22" width="10" customWidth="1"/>
    <col min="23" max="23" width="11.44140625" customWidth="1"/>
    <col min="24" max="24" width="10" customWidth="1"/>
    <col min="25" max="25" width="11.5546875" customWidth="1"/>
    <col min="26" max="27" width="12.44140625" customWidth="1"/>
    <col min="28" max="29" width="11.44140625" customWidth="1"/>
    <col min="30" max="30" width="12.44140625" customWidth="1"/>
    <col min="31" max="33" width="11.44140625" customWidth="1"/>
    <col min="34" max="34" width="24.44140625" customWidth="1"/>
    <col min="35" max="35" width="19.44140625" customWidth="1"/>
    <col min="36" max="36" width="10.44140625" customWidth="1"/>
  </cols>
  <sheetData>
    <row r="1" spans="1:36" x14ac:dyDescent="0.3">
      <c r="A1" s="1"/>
      <c r="B1" s="298" t="s">
        <v>40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1"/>
    </row>
    <row r="2" spans="1:36"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3">
      <c r="A3" s="1"/>
      <c r="B3" s="419" t="s">
        <v>0</v>
      </c>
      <c r="C3" s="419" t="s">
        <v>1</v>
      </c>
      <c r="D3" s="419" t="s">
        <v>28</v>
      </c>
      <c r="E3" s="419" t="s">
        <v>29</v>
      </c>
      <c r="F3" s="419" t="s">
        <v>30</v>
      </c>
      <c r="G3" s="419" t="s">
        <v>3</v>
      </c>
      <c r="H3" s="419" t="s">
        <v>4</v>
      </c>
      <c r="I3" s="419" t="s">
        <v>5</v>
      </c>
      <c r="J3" s="420" t="s">
        <v>6</v>
      </c>
      <c r="K3" s="420"/>
      <c r="L3" s="420"/>
      <c r="M3" s="420"/>
      <c r="N3" s="417" t="s">
        <v>47</v>
      </c>
      <c r="O3" s="419" t="s">
        <v>31</v>
      </c>
      <c r="P3" s="426" t="s">
        <v>42</v>
      </c>
      <c r="Q3" s="426" t="s">
        <v>32</v>
      </c>
      <c r="R3" s="426" t="s">
        <v>37</v>
      </c>
      <c r="S3" s="426" t="s">
        <v>33</v>
      </c>
      <c r="T3" s="419" t="s">
        <v>55</v>
      </c>
      <c r="U3" s="419" t="s">
        <v>57</v>
      </c>
      <c r="V3" s="420" t="s">
        <v>59</v>
      </c>
      <c r="W3" s="420"/>
      <c r="X3" s="420"/>
      <c r="Y3" s="420"/>
      <c r="Z3" s="420"/>
      <c r="AA3" s="420"/>
      <c r="AB3" s="419" t="s">
        <v>69</v>
      </c>
      <c r="AC3" s="421" t="s">
        <v>75</v>
      </c>
      <c r="AD3" s="423" t="s">
        <v>77</v>
      </c>
      <c r="AE3" s="424"/>
      <c r="AF3" s="425"/>
      <c r="AG3" s="417" t="s">
        <v>27</v>
      </c>
      <c r="AH3" s="417" t="s">
        <v>36</v>
      </c>
      <c r="AI3" s="419" t="s">
        <v>34</v>
      </c>
      <c r="AJ3" s="417" t="s">
        <v>35</v>
      </c>
    </row>
    <row r="4" spans="1:36" ht="145.19999999999999" x14ac:dyDescent="0.3">
      <c r="A4" s="1"/>
      <c r="B4" s="419"/>
      <c r="C4" s="419"/>
      <c r="D4" s="419"/>
      <c r="E4" s="419"/>
      <c r="F4" s="419"/>
      <c r="G4" s="419"/>
      <c r="H4" s="419"/>
      <c r="I4" s="419"/>
      <c r="J4" s="3" t="s">
        <v>7</v>
      </c>
      <c r="K4" s="3" t="s">
        <v>8</v>
      </c>
      <c r="L4" s="3" t="s">
        <v>9</v>
      </c>
      <c r="M4" s="11" t="s">
        <v>10</v>
      </c>
      <c r="N4" s="418"/>
      <c r="O4" s="419"/>
      <c r="P4" s="426"/>
      <c r="Q4" s="426"/>
      <c r="R4" s="426"/>
      <c r="S4" s="426"/>
      <c r="T4" s="419"/>
      <c r="U4" s="419"/>
      <c r="V4" s="3" t="s">
        <v>61</v>
      </c>
      <c r="W4" s="3" t="s">
        <v>62</v>
      </c>
      <c r="X4" s="3" t="s">
        <v>15</v>
      </c>
      <c r="Y4" s="3" t="s">
        <v>63</v>
      </c>
      <c r="Z4" s="3" t="s">
        <v>60</v>
      </c>
      <c r="AA4" s="3" t="s">
        <v>25</v>
      </c>
      <c r="AB4" s="419"/>
      <c r="AC4" s="422"/>
      <c r="AD4" s="3" t="s">
        <v>16</v>
      </c>
      <c r="AE4" s="3" t="s">
        <v>17</v>
      </c>
      <c r="AF4" s="3" t="s">
        <v>26</v>
      </c>
      <c r="AG4" s="418"/>
      <c r="AH4" s="418"/>
      <c r="AI4" s="419"/>
      <c r="AJ4" s="418"/>
    </row>
    <row r="5" spans="1:36" x14ac:dyDescent="0.3">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3">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3">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3">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3">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3">
      <c r="A14" s="1"/>
      <c r="B14" s="223" t="s">
        <v>24</v>
      </c>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Martyna Streikutė</cp:lastModifiedBy>
  <cp:lastPrinted>2022-12-22T14:53:05Z</cp:lastPrinted>
  <dcterms:created xsi:type="dcterms:W3CDTF">2022-12-16T11:51:22Z</dcterms:created>
  <dcterms:modified xsi:type="dcterms:W3CDTF">2026-07-23T12:19:10Z</dcterms:modified>
</cp:coreProperties>
</file>