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cpvalt-my.sharepoint.com/personal/m_streikute_cpva_lt/Documents/Darbalaukis/"/>
    </mc:Choice>
  </mc:AlternateContent>
  <xr:revisionPtr revIDLastSave="5" documentId="13_ncr:1_{00F87A38-9898-4A1C-B34B-A987F9A09712}" xr6:coauthVersionLast="47" xr6:coauthVersionMax="47" xr10:uidLastSave="{1627E113-3EB1-4675-B16E-D1DB1700D72D}"/>
  <bookViews>
    <workbookView xWindow="-108" yWindow="-108" windowWidth="23256" windowHeight="12456" activeTab="5" xr2:uid="{00000000-000D-0000-FFFF-FFFF00000000}"/>
  </bookViews>
  <sheets>
    <sheet name="ŠMSM" sheetId="66" r:id="rId1"/>
    <sheet name="VRM" sheetId="62" r:id="rId2"/>
    <sheet name="SM" sheetId="68" r:id="rId3"/>
    <sheet name="SADM" sheetId="63" r:id="rId4"/>
    <sheet name="SAM" sheetId="69" r:id="rId5"/>
    <sheet name="AM" sheetId="71" r:id="rId6"/>
    <sheet name="JUNGTINIAI" sheetId="7" r:id="rId7"/>
  </sheets>
  <definedNames>
    <definedName name="_xlnm._FilterDatabase" localSheetId="3" hidden="1">SADM!$A$5:$AK$70</definedName>
    <definedName name="_xlnm._FilterDatabase" localSheetId="4"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5" i="71" l="1"/>
  <c r="U61" i="69"/>
  <c r="AD61" i="69" s="1"/>
  <c r="AD57" i="69"/>
  <c r="U57" i="69"/>
  <c r="T57" i="69"/>
  <c r="U55" i="69"/>
  <c r="AD55" i="69" s="1"/>
  <c r="T55" i="69"/>
  <c r="U53" i="69"/>
  <c r="AD53" i="69" s="1"/>
  <c r="T53" i="69"/>
  <c r="AD51" i="69"/>
  <c r="T51" i="69"/>
  <c r="U49" i="69"/>
  <c r="AD49" i="69" s="1"/>
  <c r="T49" i="69"/>
  <c r="AD47" i="69"/>
  <c r="T47" i="69"/>
  <c r="AD45" i="69"/>
  <c r="U45" i="69"/>
  <c r="T45" i="69"/>
  <c r="AD43" i="69"/>
  <c r="T43" i="69"/>
  <c r="U41" i="69"/>
  <c r="AD41" i="69" s="1"/>
  <c r="T41" i="69"/>
  <c r="AD39" i="69"/>
  <c r="U39" i="69"/>
  <c r="T39" i="69"/>
  <c r="AD35" i="69"/>
  <c r="U35" i="69"/>
  <c r="T35" i="69"/>
  <c r="U31" i="69"/>
  <c r="T31" i="69"/>
  <c r="AD27" i="69"/>
  <c r="U27" i="69"/>
  <c r="AD23" i="69"/>
  <c r="U23" i="69"/>
  <c r="T23" i="69" s="1"/>
  <c r="U19" i="69"/>
  <c r="AD19" i="69" s="1"/>
  <c r="U15" i="69"/>
  <c r="T15" i="69" s="1"/>
  <c r="AD11" i="69"/>
  <c r="T7" i="69"/>
  <c r="AD7" i="69" s="1"/>
  <c r="U91" i="66"/>
  <c r="T91" i="66" s="1"/>
  <c r="U88" i="66"/>
  <c r="AD88" i="66" s="1"/>
  <c r="U86" i="66"/>
  <c r="AD86" i="66" s="1"/>
  <c r="AD83" i="66"/>
  <c r="U79" i="66"/>
  <c r="AD79" i="66" s="1"/>
  <c r="U76" i="66"/>
  <c r="AD76" i="66" s="1"/>
  <c r="U70" i="66"/>
  <c r="AD70" i="66" s="1"/>
  <c r="U68" i="66"/>
  <c r="AD68" i="66" s="1"/>
  <c r="T68" i="66"/>
  <c r="U64" i="66"/>
  <c r="AD64" i="66" s="1"/>
  <c r="U57" i="66"/>
  <c r="T57" i="66" s="1"/>
  <c r="U54" i="66"/>
  <c r="AD54" i="66" s="1"/>
  <c r="AD51" i="66"/>
  <c r="U51" i="66"/>
  <c r="T51" i="66" s="1"/>
  <c r="AD47" i="66"/>
  <c r="U47" i="66"/>
  <c r="U44" i="66"/>
  <c r="AD44" i="66" s="1"/>
  <c r="AD40" i="66"/>
  <c r="U40" i="66"/>
  <c r="U37" i="66"/>
  <c r="T37" i="66" s="1"/>
  <c r="U30" i="66"/>
  <c r="AD30" i="66" s="1"/>
  <c r="AD26" i="66"/>
  <c r="U26" i="66"/>
  <c r="U21" i="66"/>
  <c r="T21" i="66" s="1"/>
  <c r="U14" i="66"/>
  <c r="AD14" i="66" s="1"/>
  <c r="U11" i="66"/>
  <c r="AD11" i="66" s="1"/>
  <c r="AD8" i="66"/>
  <c r="U8" i="66"/>
  <c r="T8" i="66" s="1"/>
  <c r="AD5" i="66"/>
  <c r="U5" i="66"/>
  <c r="T5" i="66" s="1"/>
  <c r="U83" i="63"/>
  <c r="AD83" i="63" s="1"/>
  <c r="U81" i="63"/>
  <c r="AD81" i="63" s="1"/>
  <c r="U79" i="63"/>
  <c r="T79" i="63" s="1"/>
  <c r="U77" i="63"/>
  <c r="AD77" i="63" s="1"/>
  <c r="AD75" i="63"/>
  <c r="U75" i="63"/>
  <c r="T75" i="63" s="1"/>
  <c r="U73" i="63"/>
  <c r="T73" i="63" s="1"/>
  <c r="U71" i="63"/>
  <c r="AD71" i="63" s="1"/>
  <c r="AD69" i="63"/>
  <c r="U69" i="63"/>
  <c r="T69" i="63"/>
  <c r="AD67" i="63"/>
  <c r="U67" i="63"/>
  <c r="T67" i="63"/>
  <c r="U65" i="63"/>
  <c r="AD65" i="63" s="1"/>
  <c r="U63" i="63"/>
  <c r="AD63" i="63" s="1"/>
  <c r="T63" i="63"/>
  <c r="U61" i="63"/>
  <c r="AD61" i="63" s="1"/>
  <c r="T61" i="63"/>
  <c r="AD59" i="63"/>
  <c r="U59" i="63"/>
  <c r="T59" i="63" s="1"/>
  <c r="U57" i="63"/>
  <c r="AD57" i="63" s="1"/>
  <c r="U53" i="63"/>
  <c r="AD53" i="63" s="1"/>
  <c r="T53" i="63"/>
  <c r="AD51" i="63"/>
  <c r="U51" i="63"/>
  <c r="T51" i="63" s="1"/>
  <c r="U48" i="63"/>
  <c r="T48" i="63" s="1"/>
  <c r="U46" i="63"/>
  <c r="AD46" i="63" s="1"/>
  <c r="AD44" i="63"/>
  <c r="U44" i="63"/>
  <c r="T44" i="63" s="1"/>
  <c r="U42" i="63"/>
  <c r="T42" i="63" s="1"/>
  <c r="U40" i="63"/>
  <c r="AD40" i="63" s="1"/>
  <c r="T40" i="63"/>
  <c r="AD38" i="63"/>
  <c r="U38" i="63"/>
  <c r="T38" i="63"/>
  <c r="AD36" i="63"/>
  <c r="U36" i="63"/>
  <c r="T36" i="63"/>
  <c r="U34" i="63"/>
  <c r="AD34" i="63" s="1"/>
  <c r="U32" i="63"/>
  <c r="AD32" i="63" s="1"/>
  <c r="T32" i="63"/>
  <c r="U30" i="63"/>
  <c r="AD30" i="63" s="1"/>
  <c r="U28" i="63"/>
  <c r="T28" i="63" s="1"/>
  <c r="U26" i="63"/>
  <c r="AD26" i="63" s="1"/>
  <c r="T26" i="63"/>
  <c r="U24" i="63"/>
  <c r="AD24" i="63" s="1"/>
  <c r="U22" i="63"/>
  <c r="AD22" i="63" s="1"/>
  <c r="U20" i="63"/>
  <c r="AD20" i="63" s="1"/>
  <c r="T20" i="63"/>
  <c r="U18" i="63"/>
  <c r="AD18" i="63" s="1"/>
  <c r="T18" i="63"/>
  <c r="AD16" i="63"/>
  <c r="U16" i="63"/>
  <c r="T16" i="63" s="1"/>
  <c r="U14" i="63"/>
  <c r="T14" i="63" s="1"/>
  <c r="U12" i="63"/>
  <c r="AD12" i="63" s="1"/>
  <c r="T12" i="63"/>
  <c r="AD10" i="63"/>
  <c r="U10" i="63"/>
  <c r="U8" i="63"/>
  <c r="T8" i="63" s="1"/>
  <c r="T6" i="63"/>
  <c r="U6" i="63" s="1"/>
  <c r="AD6" i="63" s="1"/>
  <c r="U207" i="62"/>
  <c r="AD207" i="62" s="1"/>
  <c r="T207" i="62"/>
  <c r="AD204" i="62"/>
  <c r="U204" i="62"/>
  <c r="T204" i="62" s="1"/>
  <c r="AD201" i="62"/>
  <c r="U201" i="62"/>
  <c r="U198" i="62"/>
  <c r="AD198" i="62" s="1"/>
  <c r="U195" i="62"/>
  <c r="AD195" i="62" s="1"/>
  <c r="U192" i="62"/>
  <c r="AD192" i="62" s="1"/>
  <c r="AD189" i="62"/>
  <c r="U189" i="62"/>
  <c r="U186" i="62"/>
  <c r="AD186" i="62" s="1"/>
  <c r="AD183" i="62"/>
  <c r="U183" i="62"/>
  <c r="T183" i="62" s="1"/>
  <c r="AD180" i="62"/>
  <c r="U180" i="62"/>
  <c r="T180" i="62"/>
  <c r="U177" i="62"/>
  <c r="T168" i="62" s="1"/>
  <c r="AD174" i="62"/>
  <c r="AD171" i="62"/>
  <c r="U171" i="62"/>
  <c r="AD168" i="62"/>
  <c r="U168" i="62"/>
  <c r="U166" i="62"/>
  <c r="AD166" i="62" s="1"/>
  <c r="T166" i="62"/>
  <c r="AD164" i="62"/>
  <c r="U164" i="62"/>
  <c r="T164" i="62" s="1"/>
  <c r="U158" i="62"/>
  <c r="AD155" i="62"/>
  <c r="U155" i="62"/>
  <c r="T155" i="62"/>
  <c r="AD152" i="62"/>
  <c r="U152" i="62"/>
  <c r="T152" i="62" s="1"/>
  <c r="AD149" i="62"/>
  <c r="U149" i="62"/>
  <c r="T149" i="62"/>
  <c r="U146" i="62"/>
  <c r="AD146" i="62" s="1"/>
  <c r="T146" i="62"/>
  <c r="AD143" i="62"/>
  <c r="U143" i="62"/>
  <c r="T143" i="62"/>
  <c r="U140" i="62"/>
  <c r="T140" i="62" s="1"/>
  <c r="U135" i="62"/>
  <c r="T135" i="62" s="1"/>
  <c r="U132" i="62"/>
  <c r="AD132" i="62" s="1"/>
  <c r="AD129" i="62"/>
  <c r="U129" i="62"/>
  <c r="U126" i="62"/>
  <c r="AD126" i="62" s="1"/>
  <c r="U118" i="62"/>
  <c r="AD118" i="62" s="1"/>
  <c r="U116" i="62"/>
  <c r="T116" i="62" s="1"/>
  <c r="U114" i="62"/>
  <c r="T114" i="62" s="1"/>
  <c r="U112" i="62"/>
  <c r="AD112" i="62" s="1"/>
  <c r="AD109" i="62"/>
  <c r="U109" i="62"/>
  <c r="T109" i="62"/>
  <c r="AD106" i="62"/>
  <c r="U106" i="62"/>
  <c r="T106" i="62" s="1"/>
  <c r="AD103" i="62"/>
  <c r="U103" i="62"/>
  <c r="T103" i="62"/>
  <c r="U100" i="62"/>
  <c r="AD100" i="62" s="1"/>
  <c r="T100" i="62"/>
  <c r="AD97" i="62"/>
  <c r="U97" i="62"/>
  <c r="T97" i="62"/>
  <c r="U94" i="62"/>
  <c r="AD94" i="62" s="1"/>
  <c r="U91" i="62"/>
  <c r="AD91" i="62" s="1"/>
  <c r="AD88" i="62"/>
  <c r="U88" i="62"/>
  <c r="U85" i="62"/>
  <c r="AD85" i="62" s="1"/>
  <c r="U82" i="62"/>
  <c r="AD82" i="62" s="1"/>
  <c r="U79" i="62"/>
  <c r="AD79" i="62" s="1"/>
  <c r="AD76" i="62"/>
  <c r="U76" i="62"/>
  <c r="T76" i="62" s="1"/>
  <c r="AD64" i="62"/>
  <c r="U64" i="62"/>
  <c r="T64" i="62"/>
  <c r="U61" i="62"/>
  <c r="AD61" i="62" s="1"/>
  <c r="V60" i="62"/>
  <c r="AD58" i="62"/>
  <c r="U58" i="62"/>
  <c r="T58" i="62"/>
  <c r="U55" i="62"/>
  <c r="AD55" i="62" s="1"/>
  <c r="V51" i="62"/>
  <c r="AD49" i="62"/>
  <c r="U49" i="62"/>
  <c r="T49" i="62" s="1"/>
  <c r="AD43" i="62"/>
  <c r="U43" i="62"/>
  <c r="AD38" i="62"/>
  <c r="U38" i="62"/>
  <c r="T38" i="62"/>
  <c r="AD35" i="62"/>
  <c r="U35" i="62"/>
  <c r="U32" i="62"/>
  <c r="AD32" i="62" s="1"/>
  <c r="U29" i="62"/>
  <c r="T29" i="62" s="1"/>
  <c r="U24" i="62"/>
  <c r="AD24" i="62" s="1"/>
  <c r="AD19" i="62"/>
  <c r="U19" i="62"/>
  <c r="AD14" i="62"/>
  <c r="U14" i="62"/>
  <c r="U11" i="62"/>
  <c r="AD11" i="62" s="1"/>
  <c r="AD6" i="62"/>
  <c r="U6" i="62"/>
  <c r="T6" i="62" s="1"/>
  <c r="AD15" i="69" l="1"/>
  <c r="T61" i="69"/>
  <c r="AD21" i="66"/>
  <c r="AD37" i="66"/>
  <c r="AD57" i="66"/>
  <c r="T86" i="66"/>
  <c r="T11" i="66"/>
  <c r="T64" i="66"/>
  <c r="T76" i="66"/>
  <c r="T30" i="66"/>
  <c r="T44" i="66"/>
  <c r="T54" i="66"/>
  <c r="T88" i="66"/>
  <c r="T79" i="66"/>
  <c r="T71" i="63"/>
  <c r="AD28" i="63"/>
  <c r="AD8" i="63"/>
  <c r="AD14" i="63"/>
  <c r="AD42" i="63"/>
  <c r="AD48" i="63"/>
  <c r="AD73" i="63"/>
  <c r="AD79" i="63"/>
  <c r="T22" i="63"/>
  <c r="T34" i="63"/>
  <c r="T65" i="63"/>
  <c r="T81" i="63"/>
  <c r="T77" i="63"/>
  <c r="T83" i="63"/>
  <c r="T186" i="62"/>
  <c r="AD29" i="62"/>
  <c r="T112" i="62"/>
  <c r="AD116" i="62"/>
  <c r="T132" i="62"/>
  <c r="AD140" i="62"/>
  <c r="AD114" i="62"/>
  <c r="T14" i="62"/>
  <c r="AD135" i="62"/>
  <c r="T126" i="62"/>
  <c r="T52" i="62"/>
  <c r="AD17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tc={32ECBF92-E481-4D22-8B13-37140D6C96F2}</author>
    <author>tc={AD1C9A60-4BB8-4246-A1B3-7666A62C114C}</author>
  </authors>
  <commentList>
    <comment ref="F60" authorId="0" shapeId="0" xr:uid="{32ECBF92-E481-4D22-8B13-37140D6C96F2}">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AD1C9A60-4BB8-4246-A1B3-7666A62C114C}">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tc={20608140-EDDF-4425-AD75-5A06470EEF5D}</author>
    <author>tc={5F55E7BC-7773-4B07-9C91-61895DC3A673}</author>
  </authors>
  <commentList>
    <comment ref="M19" authorId="0" shapeId="0" xr:uid="{20608140-EDDF-4425-AD75-5A06470EEF5D}">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5F55E7BC-7773-4B07-9C91-61895DC3A673}">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<sst xmlns="http://schemas.openxmlformats.org/spreadsheetml/2006/main" count="5370" uniqueCount="979">
  <si>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</si>
  <si>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</si>
  <si>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</si>
  <si>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</si>
  <si>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</si>
  <si>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</si>
  <si>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</si>
  <si>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</si>
  <si>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</si>
  <si>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</si>
  <si>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</si>
  <si>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</si>
  <si>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</si>
  <si>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</si>
  <si>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</si>
  <si>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</si>
  <si>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</si>
  <si>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</si>
  <si>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</si>
  <si>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</si>
  <si>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</si>
  <si>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</si>
  <si>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</si>
  <si>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</si>
  <si>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</si>
  <si>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</si>
  <si>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</si>
  <si>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</si>
  <si>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</si>
  <si>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</si>
  <si>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</si>
  <si>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</si>
  <si>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</si>
  <si>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</si>
  <si>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</si>
  <si>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</si>
  <si>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</si>
  <si>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</si>
  <si>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</si>
  <si>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</si>
  <si>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</si>
  <si>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</si>
  <si>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</si>
  <si>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</si>
  <si>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</si>
  <si>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</si>
  <si>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</si>
  <si>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</si>
  <si>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</si>
  <si>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</si>
  <si>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</si>
  <si>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</si>
  <si>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</si>
  <si>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</si>
  <si>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</si>
  <si>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</si>
  <si>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</si>
  <si>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</si>
  <si>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</si>
  <si>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</si>
  <si>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</si>
  <si>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</si>
  <si>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</si>
  <si>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</si>
  <si>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</si>
  <si>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</si>
  <si>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</si>
  <si>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</si>
  <si>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</si>
  <si>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</si>
  <si>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</si>
  <si>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</si>
  <si>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</si>
  <si>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</si>
  <si>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</si>
  <si>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</si>
  <si>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</si>
  <si>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</si>
  <si>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</si>
  <si>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</si>
  <si>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</si>
  <si>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</si>
  <si>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</si>
  <si>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</si>
  <si>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</si>
  <si>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</si>
  <si>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</si>
  <si>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</si>
  <si>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</si>
  <si>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</si>
  <si>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</si>
  <si>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</si>
  <si>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</si>
  <si>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</si>
  <si>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</si>
  <si>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</si>
  <si>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</si>
  <si>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</si>
  <si>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</si>
  <si>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</si>
  <si>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</si>
  <si>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</si>
  <si>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</si>
  <si>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</si>
  <si>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</si>
  <si>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</si>
  <si>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</si>
  <si>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</si>
  <si>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</si>
  <si>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</si>
  <si>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</si>
  <si>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</si>
  <si>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</si>
  <si>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</si>
  <si>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</si>
  <si>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</si>
  <si>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</si>
  <si>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</si>
  <si>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</si>
  <si>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</si>
  <si>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</si>
  <si>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</si>
  <si>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</si>
  <si>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</si>
  <si>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</si>
  <si>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</si>
  <si>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</si>
  <si>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</si>
  <si>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</si>
  <si>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</si>
  <si>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</si>
  <si>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</si>
  <si>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</si>
  <si>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</si>
  <si>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</si>
  <si>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</si>
  <si>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</si>
  <si>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</si>
  <si>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</si>
  <si>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</si>
  <si>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</si>
  <si>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</si>
  <si>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</si>
  <si>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</si>
  <si>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</si>
  <si>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</si>
  <si>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</si>
  <si>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</si>
  <si>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</si>
  <si>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</si>
  <si>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</si>
  <si>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</si>
  <si>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</si>
  <si>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</si>
  <si>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</si>
  <si>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</si>
  <si>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</si>
  <si>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</si>
  <si>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</si>
  <si>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</si>
  <si>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</si>
  <si>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</si>
  <si>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</si>
  <si>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</si>
  <si>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</si>
  <si>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</si>
  <si>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</si>
  <si>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</si>
  <si>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</si>
  <si>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</si>
  <si>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</si>
  <si>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</si>
  <si>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</si>
  <si>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</si>
  <si>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</si>
  <si>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</si>
  <si>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</si>
  <si>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</si>
  <si>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</si>
  <si>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</si>
  <si>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</si>
  <si>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</si>
  <si>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</si>
  <si>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</si>
  <si>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</si>
  <si>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</si>
  <si>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</si>
  <si>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</si>
  <si>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</si>
  <si>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</si>
  <si>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</si>
  <si>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</si>
  <si>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</si>
  <si>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</si>
  <si>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</si>
  <si>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</si>
  <si>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</si>
  <si>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</si>
  <si>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</si>
  <si>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</si>
  <si>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</si>
  <si>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</si>
  <si>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</si>
  <si>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</si>
  <si>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</si>
  <si>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</si>
  <si>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</si>
  <si>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</si>
  <si>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</si>
  <si>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</si>
  <si>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</si>
  <si>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</si>
  <si>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</si>
  <si>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</si>
  <si>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</si>
  <si>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</si>
  <si>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</si>
  <si>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</si>
  <si>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</si>
  <si>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</si>
  <si>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</si>
  <si>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</si>
  <si>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</si>
  <si>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</si>
  <si>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</si>
  <si>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</si>
  <si>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</si>
  <si>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</si>
  <si>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</si>
  <si>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</si>
  <si>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</si>
  <si>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</si>
  <si>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</si>
  <si>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</si>
  <si>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</si>
  <si>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</si>
  <si>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</si>
  <si>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</si>
  <si>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</si>
  <si>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</si>
  <si>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</si>
  <si>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</si>
  <si>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</si>
  <si>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</si>
  <si>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</si>
  <si>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</si>
  <si>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</si>
  <si>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fondo plėtra Ukmergės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</si>
  <si>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</si>
  <si>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</si>
  <si>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</si>
  <si>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</si>
  <si>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</si>
  <si>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</si>
  <si>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</si>
  <si>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</si>
  <si>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</si>
  <si>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</si>
  <si>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</si>
  <si>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</si>
  <si>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</si>
  <si>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</si>
  <si>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</si>
  <si>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</si>
  <si>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</si>
  <si>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</si>
  <si>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</si>
  <si>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</si>
  <si>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</si>
  <si>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</si>
  <si>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</si>
  <si>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</si>
  <si>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</si>
  <si>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</si>
  <si>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</si>
  <si>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</si>
  <si>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</si>
  <si>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</si>
  <si>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</si>
  <si>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</si>
  <si>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</si>
  <si>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</si>
  <si>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</si>
  <si>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</si>
  <si>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</si>
  <si>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</si>
  <si>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</si>
  <si>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</si>
  <si>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</si>
  <si>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</si>
  <si>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</si>
  <si>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</si>
  <si>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</si>
  <si>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</si>
  <si>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</si>
  <si>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</si>
  <si>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</si>
  <si>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</si>
  <si>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</si>
  <si>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</si>
  <si>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</si>
  <si>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</si>
  <si>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</si>
  <si>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</si>
  <si>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</si>
  <si>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</si>
  <si>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</si>
  <si>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</si>
  <si>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</si>
  <si>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</si>
  <si>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</si>
  <si>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</si>
  <si>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</si>
  <si>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</si>
  <si>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</si>
  <si>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</si>
  <si>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</si>
  <si>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</si>
  <si>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</si>
  <si>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</si>
  <si>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</si>
  <si>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</si>
  <si>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</si>
  <si>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</si>
  <si>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</si>
  <si>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</si>
  <si>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</si>
  <si>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</si>
  <si>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</si>
  <si>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</si>
  <si>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</si>
  <si>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</si>
  <si>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</si>
  <si>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</si>
  <si>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</si>
  <si>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</si>
  <si>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</si>
  <si>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</si>
  <si>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</si>
  <si>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</si>
  <si>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</si>
  <si>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</si>
  <si>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</si>
  <si>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</si>
  <si>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</si>
  <si>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</si>
  <si>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</si>
  <si>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</si>
  <si>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</si>
  <si>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</si>
  <si>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</si>
  <si>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</si>
  <si>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</si>
  <si>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</si>
  <si>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</si>
  <si>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</si>
  <si>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</si>
  <si>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</si>
  <si>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</si>
  <si>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</si>
  <si>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</si>
  <si>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</si>
  <si>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</si>
  <si>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</si>
  <si>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</si>
  <si>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</si>
  <si>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</si>
  <si>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</si>
  <si>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</si>
  <si>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</si>
  <si>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</si>
  <si>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</si>
  <si>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</si>
  <si>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</si>
  <si>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</si>
  <si>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</si>
  <si>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</si>
  <si>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</si>
  <si>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</si>
  <si>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</si>
  <si>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</si>
  <si>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</si>
  <si>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</si>
  <si>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</si>
  <si>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</si>
  <si>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</si>
  <si>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</si>
  <si>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</si>
  <si>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</si>
  <si>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</si>
  <si>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</si>
  <si>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</si>
  <si>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</si>
  <si>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</si>
  <si>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</si>
  <si>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</si>
  <si>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</si>
  <si>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</si>
  <si>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</si>
  <si>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</si>
  <si>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</si>
  <si>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</si>
  <si>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</si>
  <si>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</si>
  <si>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</si>
  <si>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</si>
  <si>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</si>
  <si>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</si>
  <si>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</si>
  <si>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</si>
  <si>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</si>
  <si>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</si>
  <si>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</si>
  <si>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</si>
  <si>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</si>
  <si>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</si>
  <si>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</si>
  <si>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</si>
  <si>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</si>
  <si>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</si>
  <si>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</si>
  <si>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</si>
  <si>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</si>
  <si>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</si>
  <si>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</si>
  <si>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</si>
  <si>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</si>
  <si>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</si>
  <si>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</si>
  <si>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</si>
  <si>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</si>
  <si>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</si>
  <si>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</si>
  <si>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</si>
  <si>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</si>
  <si>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</si>
  <si>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</si>
  <si>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</si>
  <si>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</si>
  <si>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</si>
  <si>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</si>
  <si>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</si>
  <si>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</si>
  <si>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</si>
  <si>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</si>
  <si>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</si>
  <si>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</si>
  <si>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</si>
  <si>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</si>
  <si>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</si>
  <si>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</si>
  <si>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</si>
  <si>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</si>
  <si>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</si>
  <si>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</si>
  <si>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</si>
  <si>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</si>
  <si>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</si>
  <si>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</si>
  <si>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</si>
  <si>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</si>
  <si>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</si>
  <si>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</si>
  <si>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</si>
  <si>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</si>
  <si>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</si>
  <si>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</si>
  <si>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</si>
  <si>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</si>
  <si>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</si>
  <si>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</si>
  <si>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</si>
  <si>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</si>
  <si>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</si>
  <si>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</si>
  <si>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</si>
  <si>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</si>
  <si>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</si>
  <si>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</si>
  <si>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</si>
  <si>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</si>
  <si>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</si>
  <si>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</si>
  <si>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</si>
  <si>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</si>
  <si>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</si>
  <si>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</si>
  <si>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</si>
  <si>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</si>
  <si>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</si>
  <si>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</si>
  <si>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</si>
  <si>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</si>
  <si>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</si>
  <si>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</si>
  <si>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</si>
  <si>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</si>
  <si>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</si>
  <si>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</si>
  <si>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</si>
  <si>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</si>
  <si>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</si>
  <si>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</si>
  <si>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</si>
  <si>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</si>
  <si>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</si>
  <si>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</si>
  <si>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</si>
  <si>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</si>
  <si>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</si>
  <si>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</si>
  <si>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</si>
  <si>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</si>
  <si>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</si>
  <si>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</si>
  <si>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</si>
  <si>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</si>
  <si>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</si>
  <si>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</si>
  <si>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</si>
  <si>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</si>
  <si>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</si>
  <si>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</si>
  <si>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</si>
  <si>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</si>
  <si>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</si>
  <si>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</si>
  <si>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</si>
  <si>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</si>
  <si>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</si>
  <si>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</si>
  <si>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</si>
  <si>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</si>
  <si>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</si>
  <si>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</si>
  <si>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</si>
  <si>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</si>
  <si>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</si>
  <si>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</si>
  <si>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</si>
  <si>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</si>
  <si>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</si>
  <si>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</si>
  <si>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</si>
  <si>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</si>
  <si>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</si>
  <si>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</si>
  <si>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</si>
  <si>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</si>
  <si>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</si>
  <si>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</si>
  <si>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</si>
  <si>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</si>
  <si>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</si>
  <si>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</si>
  <si>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</si>
  <si>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</si>
  <si>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</si>
  <si>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</si>
  <si>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</si>
  <si>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</si>
  <si>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</si>
  <si>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</si>
  <si>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</si>
  <si>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</si>
  <si>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</si>
  <si>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</si>
  <si>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</si>
  <si>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</si>
  <si>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</si>
  <si>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</si>
  <si>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</si>
  <si>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</si>
  <si>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</si>
  <si>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</si>
  <si>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</si>
  <si>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</si>
  <si>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</si>
  <si>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</si>
  <si>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</si>
  <si>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</si>
  <si>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</si>
  <si>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</si>
  <si>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</si>
  <si>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</si>
  <si>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</si>
  <si>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</si>
  <si>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</si>
  <si>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</si>
  <si>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</si>
  <si>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</si>
  <si>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</si>
  <si>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</si>
  <si>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</si>
  <si>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</si>
  <si>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</si>
  <si>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</si>
  <si>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</si>
  <si>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</si>
  <si>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</si>
  <si>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</si>
  <si>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</si>
  <si>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</si>
  <si>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</si>
  <si>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</si>
  <si>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</si>
  <si>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</si>
  <si>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</si>
  <si>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</si>
  <si>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</si>
  <si>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</si>
  <si>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</si>
  <si>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</si>
  <si>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</si>
  <si>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</si>
  <si>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</si>
  <si>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</si>
  <si>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</si>
  <si>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</si>
  <si>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</si>
  <si>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</si>
  <si>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</si>
  <si>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</si>
  <si>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</si>
  <si>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</si>
  <si>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</si>
  <si>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</si>
  <si>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</si>
  <si>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</si>
  <si>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</si>
  <si>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</si>
  <si>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</si>
  <si>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</si>
  <si>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</si>
  <si>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</si>
  <si>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</si>
  <si>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</si>
  <si>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</si>
  <si>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</si>
  <si>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</si>
  <si>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</si>
  <si>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</si>
  <si>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</si>
  <si>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</si>
  <si>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</si>
  <si>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</si>
  <si>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</si>
  <si>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</si>
  <si>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</si>
  <si>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</si>
  <si>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</si>
  <si>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</si>
  <si>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</si>
  <si>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</si>
  <si>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</si>
  <si>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</si>
  <si>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</si>
  <si>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</si>
  <si>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</si>
  <si>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</si>
  <si>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</si>
  <si>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</si>
  <si>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</si>
  <si>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</si>
  <si>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</si>
  <si>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</si>
  <si>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</si>
  <si>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</si>
  <si>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</si>
  <si>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</si>
  <si>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</si>
  <si>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</si>
  <si>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</si>
  <si>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</si>
  <si>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</si>
  <si>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</si>
  <si>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</si>
  <si>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</si>
  <si>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</si>
  <si>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</si>
  <si>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</si>
  <si>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</si>
  <si>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</si>
  <si>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</si>
  <si>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</si>
  <si>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</si>
  <si>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</si>
  <si>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</si>
  <si>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</si>
  <si>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</si>
  <si>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</si>
  <si>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</si>
  <si>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</si>
  <si>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</si>
  <si>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</si>
  <si>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</si>
  <si>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</si>
  <si>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</si>
  <si>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</si>
  <si>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</si>
  <si>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</si>
  <si>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</si>
  <si>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</si>
  <si>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</si>
  <si>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</si>
  <si>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</si>
  <si>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</si>
  <si>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</si>
  <si>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</si>
  <si>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</si>
  <si>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</si>
  <si>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</si>
  <si>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</si>
  <si>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</si>
  <si>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</si>
  <si>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</si>
  <si>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</si>
  <si>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</si>
  <si>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</si>
  <si>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</si>
  <si>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</si>
  <si>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</si>
  <si>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</si>
  <si>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</si>
  <si>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</si>
  <si>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</si>
  <si>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</si>
  <si>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</si>
  <si>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</si>
  <si>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</si>
  <si>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</si>
  <si>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</si>
  <si>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</si>
  <si>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</si>
  <si>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</si>
  <si>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</si>
  <si>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</si>
  <si>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</si>
  <si>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</si>
  <si>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</si>
  <si>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</si>
  <si>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</si>
  <si>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</si>
  <si>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</si>
  <si>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</si>
  <si>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</si>
  <si>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</si>
  <si>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</si>
  <si>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</si>
  <si>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</si>
  <si>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</si>
  <si>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</si>
  <si>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</si>
  <si>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</si>
  <si>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</si>
  <si>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</si>
  <si>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</si>
  <si>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</si>
  <si>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</si>
  <si>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</si>
  <si>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</si>
  <si>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</si>
  <si>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</si>
  <si>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</si>
  <si>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</si>
  <si>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</si>
  <si>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</si>
  <si>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</si>
  <si>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</si>
  <si>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</si>
  <si>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</si>
  <si>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</si>
  <si>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</si>
  <si>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</si>
  <si>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</si>
  <si>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</si>
  <si>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</si>
  <si>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</si>
  <si>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</si>
  <si>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</si>
  <si>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</si>
  <si>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</si>
  <si>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</si>
  <si>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</si>
  <si>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</si>
  <si>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</si>
  <si>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</si>
  <si>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</si>
  <si>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</si>
  <si>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</si>
  <si>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</si>
  <si>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</si>
  <si>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</si>
  <si>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</si>
  <si>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</si>
  <si>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</si>
  <si>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</si>
  <si>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</si>
  <si>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</si>
  <si>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</si>
  <si>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</si>
  <si>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</si>
  <si>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</si>
  <si>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</si>
  <si>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</si>
  <si>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</si>
  <si>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</si>
  <si>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</si>
  <si>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</si>
  <si>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</si>
  <si>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</si>
  <si>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</si>
  <si>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</si>
  <si>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</si>
  <si>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</si>
  <si>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</si>
  <si>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</si>
  <si>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</si>
  <si>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</si>
  <si>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</si>
  <si>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</si>
  <si>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</si>
  <si>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</si>
  <si>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</si>
  <si>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</si>
  <si>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</si>
  <si>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</si>
  <si>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</si>
  <si>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</si>
  <si>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</si>
  <si>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</si>
  <si>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</si>
  <si>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</si>
  <si>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</si>
  <si>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</si>
  <si>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</si>
  <si>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</si>
  <si>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</si>
  <si>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</si>
  <si>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</si>
  <si>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</si>
  <si>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</si>
  <si>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</si>
  <si>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</si>
  <si>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</si>
  <si>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</si>
  <si>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</si>
  <si>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</si>
  <si>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</si>
  <si>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</si>
  <si>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</si>
  <si>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</si>
  <si>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</si>
  <si>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</si>
  <si>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</si>
  <si>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</si>
  <si>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</si>
  <si>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</si>
  <si>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</si>
  <si>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</si>
  <si>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</si>
  <si>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</si>
  <si>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</si>
  <si>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</si>
  <si>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</si>
  <si>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</si>
  <si>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</si>
  <si>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</si>
  <si>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</si>
  <si>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</si>
  <si>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</si>
  <si>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</si>
  <si>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</si>
  <si>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</si>
  <si>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</si>
  <si>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</si>
  <si>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</si>
  <si>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</si>
  <si>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</si>
  <si>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</si>
  <si>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</si>
  <si>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</si>
  <si>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</si>
  <si>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</si>
  <si>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</si>
  <si>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</si>
  <si>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</si>
  <si>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</si>
  <si>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</si>
  <si>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</si>
  <si>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</si>
  <si>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</si>
  <si>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</si>
  <si>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</si>
  <si>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</si>
  <si>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</si>
  <si>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</si>
  <si>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</si>
  <si>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</si>
  <si>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</si>
  <si>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</si>
  <si>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</si>
  <si>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</si>
  <si>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</si>
  <si>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</si>
  <si>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</si>
  <si>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</si>
  <si>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</si>
  <si>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</si>
  <si>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</si>
  <si>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</si>
  <si>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2026-10</t>
  </si>
  <si>
    <t xml:space="preserve">
35212.70</t>
  </si>
  <si>
    <t>2025-07-16 (atmestas vertinimo metu)</t>
  </si>
  <si>
    <t>Skirtas finansavimas</t>
  </si>
  <si>
    <t>Skirtas finansavimas, sutartis nepasirašyta.</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</si>
  <si>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</si>
  <si>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</si>
  <si>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</si>
  <si>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</si>
  <si>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</si>
  <si>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</si>
  <si>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</si>
  <si>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</si>
  <si>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</si>
  <si>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</si>
  <si>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</si>
  <si>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</si>
  <si>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</si>
  <si>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</si>
  <si>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</si>
  <si>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</si>
  <si>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</si>
  <si>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</si>
  <si>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</si>
  <si>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</si>
  <si>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</si>
  <si>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</si>
  <si>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</si>
  <si>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</si>
  <si>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</si>
  <si>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</si>
  <si>
    <t xml:space="preserve">127
(2028)
</t>
  </si>
  <si>
    <t xml:space="preserve">1226750,99
</t>
  </si>
  <si>
    <t xml:space="preserve">909496,09
</t>
  </si>
  <si>
    <t xml:space="preserve">432
(2029)
</t>
  </si>
  <si>
    <t xml:space="preserve">358
(2029)
</t>
  </si>
  <si>
    <t>20-230-P</t>
  </si>
  <si>
    <t>Vandenviečių apsaugos didinimas Elektrėnų savivaldybės teritorijoje</t>
  </si>
  <si>
    <t>02-001-06-07-03(RE)-20-(LT011-03-01-02)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</si>
  <si>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</si>
  <si>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</si>
  <si>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</si>
  <si>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</si>
  <si>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</si>
  <si>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</si>
  <si>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</si>
  <si>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</si>
  <si>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20-231-P</t>
  </si>
  <si>
    <t>Didinti geriamojo vandens tiekimo infrastruktūros saugumą Šalčininkų rajone</t>
  </si>
  <si>
    <t xml:space="preserve">
2026-11                               </t>
  </si>
  <si>
    <t xml:space="preserve">
2027-01                   </t>
  </si>
  <si>
    <t>20-232-P</t>
  </si>
  <si>
    <t>Švenčionių rajono geriamojo vandens tiekimo infrastruktūros apsaugos didinimas</t>
  </si>
  <si>
    <t>UAB „Švenčionių komunalinis centras“</t>
  </si>
  <si>
    <t xml:space="preserve">
2027-01                              </t>
  </si>
  <si>
    <t xml:space="preserve">
2027-03                 </t>
  </si>
  <si>
    <t>20-233-P</t>
  </si>
  <si>
    <t>Didinti geriamojo vandens tiekimo infrastruktūros saugumą Ukmergės rajono savivaldybėje</t>
  </si>
  <si>
    <t xml:space="preserve">
2026-12                           </t>
  </si>
  <si>
    <t xml:space="preserve">
2027-02                  </t>
  </si>
  <si>
    <t>20-234-P</t>
  </si>
  <si>
    <t>Geriamojo vandens tiekimo infrastruktūros apsaugos priemonių įrengimas</t>
  </si>
  <si>
    <t xml:space="preserve">
2026-11                             </t>
  </si>
  <si>
    <t xml:space="preserve">
2027-01               </t>
  </si>
  <si>
    <t>20-235-P</t>
  </si>
  <si>
    <t>Priemonių, reikalingų geriamojo vandens tiekimo infrastruktūrai apsaugoti, įrengimas</t>
  </si>
  <si>
    <t xml:space="preserve">
2026-11                           </t>
  </si>
  <si>
    <t xml:space="preserve">
2027-01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</si>
</sst>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0"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24">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7" xfId="0" applyFont="1" applyBorder="1" applyAlignment="1">
      <alignment horizontal="center" vertical="center" wrapText="1"/>
    </xf>
    <xf numFmtId="3" fontId="53" fillId="0" borderId="1"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4" fontId="50" fillId="0" borderId="1" xfId="0" applyNumberFormat="1" applyFont="1" applyBorder="1" applyAlignment="1">
      <alignment horizontal="center" vertical="center" wrapText="1"/>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4" fontId="47" fillId="0" borderId="1" xfId="0" applyNumberFormat="1" applyFont="1" applyBorder="1" applyAlignment="1">
      <alignment horizontal="center" vertical="center"/>
    </xf>
    <xf numFmtId="4" fontId="47" fillId="0" borderId="1"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4" fontId="47" fillId="0" borderId="37"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37" xfId="0" applyNumberFormat="1" applyFont="1" applyBorder="1" applyAlignment="1">
      <alignment horizontal="center" vertical="center" wrapText="1"/>
    </xf>
    <xf numFmtId="3" fontId="46" fillId="0" borderId="1" xfId="0" applyNumberFormat="1" applyFont="1" applyBorder="1" applyAlignment="1">
      <alignment horizontal="center" vertical="center"/>
    </xf>
    <xf numFmtId="3" fontId="46" fillId="0" borderId="37" xfId="0" applyNumberFormat="1" applyFont="1" applyBorder="1" applyAlignment="1">
      <alignment horizontal="center" vertical="center"/>
    </xf>
    <xf numFmtId="4" fontId="46" fillId="0" borderId="1" xfId="0" applyNumberFormat="1" applyFont="1" applyBorder="1" applyAlignment="1">
      <alignment horizontal="center" vertical="center" wrapText="1"/>
    </xf>
    <xf numFmtId="0" fontId="46" fillId="0" borderId="1" xfId="0" applyFont="1" applyBorder="1" applyAlignment="1">
      <alignment horizontal="center" vertical="center"/>
    </xf>
    <xf numFmtId="0" fontId="46" fillId="0" borderId="37" xfId="0" applyFont="1" applyBorder="1" applyAlignment="1">
      <alignment horizontal="center" vertical="center"/>
    </xf>
    <xf numFmtId="4" fontId="46" fillId="0" borderId="37" xfId="0" applyNumberFormat="1" applyFont="1" applyBorder="1" applyAlignment="1">
      <alignment horizontal="center" vertical="center" wrapText="1"/>
    </xf>
    <xf numFmtId="4" fontId="46" fillId="0" borderId="1" xfId="0" applyNumberFormat="1" applyFont="1" applyBorder="1" applyAlignment="1">
      <alignment horizontal="center" vertical="center"/>
    </xf>
    <xf numFmtId="4" fontId="46" fillId="0" borderId="37" xfId="0" applyNumberFormat="1" applyFont="1" applyBorder="1" applyAlignment="1">
      <alignment horizontal="center" vertical="center"/>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40"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7" xfId="0" applyFont="1" applyBorder="1" applyAlignment="1">
      <alignment horizontal="center" vertical="center" wrapText="1"/>
    </xf>
    <xf numFmtId="4" fontId="46" fillId="0" borderId="30" xfId="0" applyNumberFormat="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4" fontId="46" fillId="0" borderId="30" xfId="0" applyNumberFormat="1" applyFont="1" applyBorder="1" applyAlignment="1">
      <alignment horizontal="center" vertical="center"/>
    </xf>
    <xf numFmtId="0" fontId="46" fillId="0" borderId="30" xfId="0" applyFont="1" applyBorder="1" applyAlignment="1">
      <alignment horizontal="center" vertical="center" wrapText="1"/>
    </xf>
    <xf numFmtId="0" fontId="46" fillId="0" borderId="30"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49" fontId="47" fillId="0" borderId="2" xfId="0" applyNumberFormat="1" applyFont="1" applyBorder="1" applyAlignment="1">
      <alignment horizontal="center" vertical="center" wrapText="1"/>
    </xf>
    <xf numFmtId="49" fontId="46" fillId="0" borderId="7" xfId="0" applyNumberFormat="1" applyFont="1" applyBorder="1" applyAlignment="1">
      <alignment horizontal="center" vertical="center"/>
    </xf>
    <xf numFmtId="49" fontId="46" fillId="0" borderId="31" xfId="0" applyNumberFormat="1" applyFont="1" applyBorder="1" applyAlignment="1">
      <alignment horizontal="center" vertical="center"/>
    </xf>
    <xf numFmtId="166" fontId="38" fillId="0" borderId="43"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5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4" fontId="46" fillId="0" borderId="3"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0" fontId="46" fillId="0" borderId="30" xfId="0" applyFont="1" applyBorder="1" applyAlignment="1">
      <alignment horizontal="center" vertical="center"/>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3" fontId="46" fillId="0" borderId="30"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0" fontId="38" fillId="0" borderId="30" xfId="0" applyFont="1" applyBorder="1" applyAlignment="1">
      <alignment horizontal="center" vertical="center" wrapText="1"/>
    </xf>
    <xf numFmtId="4" fontId="46" fillId="0" borderId="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3"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wrapText="1"/>
    </xf>
    <xf numFmtId="0" fontId="46" fillId="0" borderId="2" xfId="0" applyFont="1" applyBorder="1" applyAlignment="1">
      <alignment horizontal="center" vertical="center" wrapText="1"/>
    </xf>
    <xf numFmtId="166" fontId="38" fillId="0" borderId="35" xfId="0" applyNumberFormat="1" applyFont="1" applyBorder="1" applyAlignment="1">
      <alignment horizontal="center" vertical="center" wrapText="1"/>
    </xf>
    <xf numFmtId="0" fontId="46" fillId="0" borderId="1" xfId="0" quotePrefix="1" applyFont="1" applyBorder="1" applyAlignment="1">
      <alignment horizontal="center" vertical="center" wrapText="1"/>
    </xf>
    <xf numFmtId="0" fontId="38" fillId="0" borderId="2"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2" xfId="0" applyNumberFormat="1" applyFont="1" applyBorder="1" applyAlignment="1">
      <alignment horizontal="center" vertical="center"/>
    </xf>
    <xf numFmtId="0" fontId="46" fillId="0" borderId="2" xfId="0" applyFont="1" applyBorder="1" applyAlignment="1">
      <alignment horizontal="center" vertical="center"/>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7"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wrapText="1"/>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7" fillId="0" borderId="3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 xfId="0" applyFont="1" applyBorder="1" applyAlignment="1">
      <alignment horizontal="center" vertical="center" wrapText="1"/>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6" xfId="0" quotePrefix="1" applyFont="1" applyBorder="1" applyAlignment="1">
      <alignment horizontal="center" vertical="center" wrapText="1"/>
    </xf>
    <xf numFmtId="0" fontId="45" fillId="0" borderId="9" xfId="0" applyFont="1" applyBorder="1" applyAlignment="1">
      <alignment horizontal="center" vertical="center"/>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5" fillId="0" borderId="0" xfId="0" applyFont="1" applyAlignment="1">
      <alignment horizontal="center"/>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0" fillId="0" borderId="0" xfId="0"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30" xfId="0" applyFont="1" applyBorder="1" applyAlignment="1">
      <alignment horizontal="center" vertical="center"/>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30"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0" fontId="53" fillId="0" borderId="40"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31" xfId="0" applyFont="1" applyBorder="1" applyAlignment="1">
      <alignment horizontal="center" vertical="center" wrapText="1"/>
    </xf>
    <xf numFmtId="4"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9" fontId="53" fillId="0" borderId="1"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0" fontId="53" fillId="0" borderId="47" xfId="0" applyFont="1" applyBorder="1" applyAlignment="1">
      <alignment horizontal="center" vertical="center" wrapText="1"/>
    </xf>
    <xf numFmtId="0" fontId="53" fillId="0" borderId="40" xfId="0" quotePrefix="1" applyFont="1" applyBorder="1" applyAlignment="1">
      <alignment horizontal="center" vertical="center" wrapText="1"/>
    </xf>
    <xf numFmtId="0" fontId="53" fillId="0" borderId="7" xfId="0" quotePrefix="1" applyFont="1" applyBorder="1" applyAlignment="1">
      <alignment horizontal="center" vertical="center" wrapText="1"/>
    </xf>
    <xf numFmtId="0" fontId="53" fillId="0" borderId="31" xfId="0" quotePrefix="1" applyFont="1" applyBorder="1" applyAlignment="1">
      <alignment horizontal="center" vertical="center" wrapText="1"/>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0" fontId="53" fillId="0" borderId="44" xfId="0" applyFont="1" applyBorder="1" applyAlignment="1">
      <alignment horizontal="center" vertical="center" wrapText="1"/>
    </xf>
    <xf numFmtId="0" fontId="53" fillId="0" borderId="49" xfId="0"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 xfId="0"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50"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1"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42" xfId="0" applyFont="1" applyBorder="1" applyAlignment="1">
      <alignment horizontal="center" vertical="center" wrapText="1"/>
    </xf>
    <xf numFmtId="164" fontId="53" fillId="0" borderId="5" xfId="0" applyNumberFormat="1" applyFont="1" applyBorder="1" applyAlignment="1">
      <alignment horizontal="center" vertical="center" wrapText="1"/>
    </xf>
    <xf numFmtId="4" fontId="53" fillId="0" borderId="2" xfId="0" applyNumberFormat="1" applyFont="1" applyBorder="1" applyAlignment="1">
      <alignment horizontal="center" vertical="center"/>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37" xfId="0" applyNumberFormat="1" applyFont="1" applyBorder="1" applyAlignment="1">
      <alignment horizontal="center" vertical="center"/>
    </xf>
    <xf numFmtId="4" fontId="53" fillId="0" borderId="40" xfId="0" applyNumberFormat="1" applyFont="1" applyBorder="1" applyAlignment="1">
      <alignment horizontal="center" vertical="center"/>
    </xf>
    <xf numFmtId="4" fontId="53" fillId="0" borderId="7" xfId="0" applyNumberFormat="1" applyFont="1" applyBorder="1" applyAlignment="1">
      <alignment horizontal="center" vertical="center"/>
    </xf>
    <xf numFmtId="4" fontId="53" fillId="0" borderId="31" xfId="0" applyNumberFormat="1" applyFont="1" applyBorder="1" applyAlignment="1">
      <alignment horizontal="center" vertical="center"/>
    </xf>
    <xf numFmtId="164" fontId="53" fillId="0" borderId="58" xfId="0" applyNumberFormat="1" applyFont="1" applyBorder="1" applyAlignment="1">
      <alignment horizontal="center" vertical="center" wrapText="1"/>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4" fontId="53" fillId="0" borderId="3" xfId="0" applyNumberFormat="1" applyFont="1" applyBorder="1" applyAlignment="1">
      <alignment horizontal="center" vertical="center"/>
    </xf>
    <xf numFmtId="4" fontId="53" fillId="0" borderId="3" xfId="0" quotePrefix="1"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0" fontId="46" fillId="0" borderId="31" xfId="0" applyFont="1" applyBorder="1" applyAlignment="1">
      <alignment horizontal="center" vertical="center" wrapText="1"/>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2" fillId="0" borderId="49" xfId="0" applyFont="1" applyBorder="1" applyAlignment="1">
      <alignment horizontal="center" vertical="center"/>
    </xf>
    <xf numFmtId="49" fontId="53" fillId="0" borderId="45"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0"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68" fontId="49"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wrapText="1"/>
    </xf>
    <xf numFmtId="14" fontId="62"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2" fontId="2" fillId="0" borderId="2" xfId="0" applyNumberFormat="1" applyFont="1" applyBorder="1" applyAlignment="1">
      <alignment horizontal="center" vertical="top" wrapText="1"/>
    </xf>
    <xf numFmtId="2" fontId="2" fillId="0" borderId="7"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3" xfId="0" applyFont="1" applyBorder="1" applyAlignment="1">
      <alignment horizontal="center" vertical="top" wrapText="1"/>
    </xf>
    <xf numFmtId="49" fontId="11" fillId="0" borderId="2" xfId="0" applyNumberFormat="1" applyFont="1" applyBorder="1" applyAlignment="1">
      <alignment horizontal="center" vertical="top" wrapText="1"/>
    </xf>
    <xf numFmtId="49" fontId="11" fillId="0" borderId="7"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14" fontId="28" fillId="0" borderId="1" xfId="0" applyNumberFormat="1" applyFont="1" applyBorder="1" applyAlignment="1">
      <alignment horizontal="center" vertical="top"/>
    </xf>
    <xf numFmtId="0" fontId="28" fillId="0" borderId="1" xfId="0" applyFont="1" applyBorder="1" applyAlignment="1">
      <alignment horizontal="center" vertical="top"/>
    </xf>
    <xf numFmtId="0" fontId="2" fillId="0" borderId="2"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3" xfId="0" applyFont="1" applyFill="1" applyBorder="1" applyAlignment="1">
      <alignment horizontal="center" vertical="top" wrapText="1"/>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3" xfId="0" applyFont="1" applyFill="1" applyBorder="1" applyAlignment="1">
      <alignment horizontal="center" vertical="top" wrapText="1"/>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0" fontId="9" fillId="2" borderId="7" xfId="0"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0" fontId="1" fillId="2" borderId="7" xfId="0" applyFont="1" applyFill="1" applyBorder="1" applyAlignment="1">
      <alignment horizontal="center" vertical="top" wrapText="1"/>
    </xf>
    <xf numFmtId="0" fontId="29" fillId="2" borderId="7" xfId="0" applyFont="1" applyFill="1" applyBorder="1" applyAlignment="1">
      <alignment horizontal="center" vertical="top" wrapText="1"/>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1" fillId="0" borderId="3" xfId="0" applyFont="1" applyBorder="1" applyAlignment="1">
      <alignment horizontal="center" vertical="top"/>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0" fontId="1" fillId="2" borderId="3" xfId="0" applyFont="1" applyFill="1" applyBorder="1" applyAlignment="1">
      <alignment horizontal="center" vertical="top"/>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0" fontId="4" fillId="0" borderId="3" xfId="0"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1" fillId="0" borderId="2" xfId="0"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14" fontId="1" fillId="0" borderId="2" xfId="0" applyNumberFormat="1" applyFont="1" applyBorder="1" applyAlignment="1">
      <alignment horizontal="center" vertical="top" wrapText="1"/>
    </xf>
    <xf numFmtId="14" fontId="9" fillId="2" borderId="2" xfId="0" applyNumberFormat="1" applyFont="1" applyFill="1" applyBorder="1" applyAlignment="1">
      <alignment horizontal="center" vertical="top" wrapText="1"/>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37" fillId="0" borderId="1" xfId="0" applyFont="1" applyBorder="1" applyAlignment="1">
      <alignment horizontal="center" vertical="center"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0" fontId="36" fillId="0" borderId="0" xfId="0" applyFont="1"/>
    <xf numFmtId="0" fontId="0" fillId="0" borderId="0" xfId="0"/>
    <xf numFmtId="0" fontId="58" fillId="0" borderId="0" xfId="0" applyFont="1"/>
    <xf numFmtId="4" fontId="4" fillId="0" borderId="40"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31"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4" fontId="51" fillId="0" borderId="45" xfId="0" applyNumberFormat="1" applyFont="1" applyBorder="1" applyAlignment="1">
      <alignment horizontal="center" vertical="center" wrapText="1"/>
    </xf>
    <xf numFmtId="0" fontId="51" fillId="0" borderId="50" xfId="0" applyFont="1" applyBorder="1" applyAlignment="1">
      <alignment horizontal="center" vertical="center" wrapText="1"/>
    </xf>
    <xf numFmtId="0" fontId="0" fillId="0" borderId="0" xfId="0" applyAlignment="1">
      <alignment horizontal="left"/>
    </xf>
    <xf numFmtId="0" fontId="4" fillId="0" borderId="4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9"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applyAlignment="1">
      <alignment horizontal="center" vertical="center" wrapText="1"/>
    </xf>
    <xf numFmtId="4" fontId="4" fillId="0" borderId="30"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8" fillId="0" borderId="28" xfId="0"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30" xfId="0" applyFont="1" applyBorder="1" applyAlignment="1">
      <alignment horizontal="center" vertical="center" wrapText="1"/>
    </xf>
    <xf numFmtId="0" fontId="1" fillId="0" borderId="2"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3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43" xfId="0" applyFont="1" applyBorder="1" applyAlignment="1">
      <alignment horizontal="center" vertical="center" wrapText="1"/>
    </xf>
    <xf numFmtId="0" fontId="4" fillId="0" borderId="36"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1" fillId="0" borderId="37"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7" xfId="0" applyFont="1" applyBorder="1" applyAlignment="1">
      <alignment horizontal="center" vertical="center" wrapText="1"/>
    </xf>
    <xf numFmtId="0" fontId="28" fillId="0" borderId="38" xfId="0" applyFont="1" applyBorder="1" applyAlignment="1">
      <alignment horizontal="center" vertical="center" wrapText="1"/>
    </xf>
    <xf numFmtId="0" fontId="1" fillId="0" borderId="1" xfId="0" applyFont="1" applyBorder="1" applyAlignment="1">
      <alignment horizontal="center" vertical="center" wrapText="1"/>
    </xf>
    <xf numFmtId="164" fontId="4" fillId="0" borderId="7" xfId="0" applyNumberFormat="1" applyFont="1" applyBorder="1" applyAlignment="1">
      <alignment horizontal="center" vertical="center" wrapText="1"/>
    </xf>
    <xf numFmtId="0" fontId="51" fillId="0" borderId="48"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4" fillId="0" borderId="7" xfId="0" applyFont="1" applyBorder="1" applyAlignment="1">
      <alignment horizontal="center" vertical="center" wrapText="1"/>
    </xf>
    <xf numFmtId="4" fontId="4" fillId="0" borderId="7"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4" fontId="51" fillId="2" borderId="63" xfId="0" applyNumberFormat="1" applyFont="1" applyFill="1" applyBorder="1" applyAlignment="1">
      <alignment horizontal="center" vertical="center" wrapText="1"/>
    </xf>
    <xf numFmtId="0" fontId="51" fillId="2" borderId="38" xfId="0" applyFont="1" applyFill="1" applyBorder="1" applyAlignment="1">
      <alignment horizontal="center" vertical="center" wrapText="1"/>
    </xf>
    <xf numFmtId="0" fontId="4" fillId="0" borderId="47" xfId="0"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51" fillId="0" borderId="35" xfId="0" applyFont="1" applyBorder="1" applyAlignment="1">
      <alignment horizontal="center" vertical="center" wrapText="1"/>
    </xf>
    <xf numFmtId="0" fontId="41" fillId="0" borderId="31" xfId="0" applyFont="1" applyBorder="1" applyAlignment="1">
      <alignment horizontal="center" vertical="center" wrapText="1"/>
    </xf>
    <xf numFmtId="0" fontId="4" fillId="0" borderId="62" xfId="0" applyFont="1" applyBorder="1" applyAlignment="1">
      <alignment horizontal="center" vertical="center" wrapText="1"/>
    </xf>
    <xf numFmtId="0" fontId="1" fillId="0" borderId="7"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34" xfId="0" applyFont="1" applyBorder="1" applyAlignment="1">
      <alignment horizontal="center" vertical="center" wrapText="1"/>
    </xf>
    <xf numFmtId="14" fontId="51" fillId="0" borderId="6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65" fillId="0" borderId="30" xfId="0" applyFont="1" applyBorder="1" applyAlignment="1">
      <alignment horizontal="center" vertical="center" wrapText="1"/>
    </xf>
    <xf numFmtId="0" fontId="65" fillId="0" borderId="37"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0" fontId="41" fillId="0" borderId="30" xfId="0" applyFont="1" applyBorder="1" applyAlignment="1">
      <alignment horizontal="center" vertical="center" wrapText="1"/>
    </xf>
    <xf numFmtId="4" fontId="41" fillId="0" borderId="40"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40" xfId="0" applyFont="1" applyBorder="1" applyAlignment="1">
      <alignment horizontal="center" vertical="center" wrapText="1"/>
    </xf>
    <xf numFmtId="4" fontId="59" fillId="0" borderId="1" xfId="0" applyNumberFormat="1"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3"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8" fillId="0" borderId="40" xfId="0" applyFont="1" applyBorder="1" applyAlignment="1">
      <alignment horizontal="center" vertical="center" wrapText="1"/>
    </xf>
    <xf numFmtId="0" fontId="57" fillId="0" borderId="1" xfId="0" applyFont="1" applyBorder="1" applyAlignment="1">
      <alignment horizontal="center" vertical="center" wrapText="1"/>
    </xf>
    <xf numFmtId="0" fontId="4" fillId="2" borderId="28" xfId="0"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4" fontId="4" fillId="0" borderId="28" xfId="0" applyNumberFormat="1" applyFont="1" applyBorder="1" applyAlignment="1">
      <alignment horizontal="center" vertical="center" wrapText="1"/>
    </xf>
    <xf numFmtId="0" fontId="1" fillId="0" borderId="28" xfId="0" applyFont="1" applyBorder="1" applyAlignment="1">
      <alignment horizontal="center" vertical="center" wrapText="1"/>
    </xf>
    <xf numFmtId="164" fontId="41" fillId="2" borderId="28" xfId="0" applyNumberFormat="1" applyFont="1" applyFill="1" applyBorder="1" applyAlignment="1">
      <alignment horizontal="center" vertical="center" wrapText="1"/>
    </xf>
    <xf numFmtId="164" fontId="4" fillId="0" borderId="28" xfId="0" applyNumberFormat="1" applyFont="1" applyBorder="1" applyAlignment="1">
      <alignment horizontal="center" vertical="center" wrapText="1"/>
    </xf>
    <xf numFmtId="164" fontId="4" fillId="2" borderId="28" xfId="0" applyNumberFormat="1" applyFont="1" applyFill="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0" fontId="4" fillId="0" borderId="27" xfId="0" applyFont="1" applyBorder="1" applyAlignment="1">
      <alignment horizontal="center" vertical="center" wrapText="1"/>
    </xf>
    <xf numFmtId="164" fontId="41" fillId="0" borderId="28" xfId="0" applyNumberFormat="1" applyFont="1" applyBorder="1" applyAlignment="1">
      <alignment horizontal="center" vertical="center" wrapText="1"/>
    </xf>
    <xf numFmtId="0" fontId="28" fillId="0" borderId="29" xfId="0"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37"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34" fillId="0" borderId="46" xfId="0" applyFont="1" applyBorder="1" applyAlignment="1">
      <alignment horizontal="center" vertical="center"/>
    </xf>
    <xf numFmtId="4" fontId="8" fillId="0" borderId="1" xfId="0" applyNumberFormat="1" applyFont="1" applyBorder="1" applyAlignment="1">
      <alignment horizontal="center" vertical="center" wrapText="1"/>
    </xf>
    <xf numFmtId="0" fontId="9" fillId="0" borderId="30" xfId="0" applyFont="1" applyBorder="1" applyAlignment="1">
      <alignment horizontal="center" vertical="center" wrapText="1"/>
    </xf>
    <xf numFmtId="164" fontId="4" fillId="2" borderId="30" xfId="0" applyNumberFormat="1" applyFont="1" applyFill="1" applyBorder="1" applyAlignment="1">
      <alignment horizontal="center" vertical="center" wrapText="1"/>
    </xf>
    <xf numFmtId="164" fontId="4" fillId="2" borderId="37" xfId="0" applyNumberFormat="1" applyFont="1" applyFill="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0" fontId="7" fillId="0" borderId="28" xfId="0" applyFont="1" applyBorder="1" applyAlignment="1">
      <alignment horizontal="center" vertical="center" wrapText="1"/>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4" fontId="8" fillId="2" borderId="28" xfId="0" applyNumberFormat="1"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wrapText="1"/>
    </xf>
    <xf numFmtId="0" fontId="8" fillId="0" borderId="0" xfId="0" applyFont="1" applyAlignment="1">
      <alignment horizontal="center"/>
    </xf>
    <xf numFmtId="49" fontId="9" fillId="0" borderId="2" xfId="0" applyNumberFormat="1" applyFont="1" applyBorder="1" applyAlignment="1">
      <alignment horizontal="center" vertical="top" wrapText="1"/>
    </xf>
    <xf numFmtId="14" fontId="30" fillId="2" borderId="2" xfId="0" applyNumberFormat="1" applyFont="1" applyFill="1" applyBorder="1" applyAlignment="1">
      <alignment horizontal="center" vertical="top"/>
    </xf>
    <xf numFmtId="14" fontId="30" fillId="2" borderId="3" xfId="0" applyNumberFormat="1" applyFont="1" applyFill="1" applyBorder="1" applyAlignment="1">
      <alignment horizontal="center" vertical="top"/>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32ECBF92-E481-4D22-8B13-37140D6C96F2}">
    <text>Projektas išbrauktas iš RPPL</text>
  </threadedComment>
  <threadedComment ref="F62" dT="2024-04-04T11:28:11.62" personId="{9C82415D-FA36-4664-9503-DAB60845137E}" id="{AD1C9A60-4BB8-4246-A1B3-7666A62C114C}">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0608140-EDDF-4425-AD75-5A06470EEF5D}">
    <text>Ptikslinta veiklų pabaiga į 2028 II ketv.</text>
  </threadedComment>
  <threadedComment ref="M32" dT="2025-10-30T07:10:06.46" personId="{8B23F29A-5D13-4C72-940B-D5CEEFE8B9A7}" id="{5F55E7BC-7773-4B07-9C91-61895DC3A673}">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E18B-5BD5-4057-BE3F-65A25A6F5FD2}">
  <sheetPr>
    <pageSetUpPr fitToPage="1"/>
  </sheetPr>
  <dimension ref="A1:AK94"/>
  <sheetViews>
    <sheetView zoomScale="70" zoomScaleNormal="70" workbookViewId="0">
      <pane xSplit="6" ySplit="1" topLeftCell="G2" activePane="bottomRight" state="frozen"/>
      <selection pane="topRight" activeCell="G1" sqref="G1"/>
      <selection pane="bottomLeft" activeCell="A5" sqref="A5"/>
      <selection pane="bottomRight" activeCell="T91" sqref="T91"/>
    </sheetView>
  </sheetViews>
  <sheetFormatPr defaultRowHeight="14.4" x14ac:dyDescent="0.3"/>
  <cols>
    <col min="1" max="1" width="2.44140625" customWidth="1"/>
    <col min="2" max="2" width="11" customWidth="1"/>
    <col min="3" max="3" width="20.5546875" customWidth="1"/>
    <col min="4" max="4" width="11" customWidth="1"/>
    <col min="5" max="5" width="13.44140625" customWidth="1"/>
    <col min="6" max="6" width="23.5546875" customWidth="1"/>
    <col min="7" max="7" width="30.5546875" customWidth="1"/>
    <col min="8" max="8" width="9" customWidth="1"/>
    <col min="10" max="10" width="42" customWidth="1"/>
    <col min="11" max="11" width="11.44140625" customWidth="1"/>
    <col min="12" max="12" width="12.44140625" customWidth="1"/>
    <col min="13" max="14" width="10.5546875" customWidth="1"/>
    <col min="15" max="19" width="16.44140625" customWidth="1"/>
    <col min="20" max="20" width="15.44140625" customWidth="1"/>
    <col min="21" max="21" width="13.44140625" customWidth="1"/>
    <col min="22" max="22" width="16.44140625" customWidth="1"/>
    <col min="23" max="24" width="11.44140625" customWidth="1"/>
    <col min="25" max="25" width="17.44140625" customWidth="1"/>
    <col min="26" max="26" width="11.44140625" customWidth="1"/>
    <col min="28" max="28" width="13.44140625" customWidth="1"/>
    <col min="30" max="30" width="14.44140625" customWidth="1"/>
    <col min="31" max="31" width="15.44140625" customWidth="1"/>
    <col min="32" max="33" width="12.44140625" customWidth="1"/>
    <col min="34" max="35" width="13" customWidth="1"/>
    <col min="36" max="36" width="15.88671875" customWidth="1"/>
    <col min="37" max="37" width="26.109375" hidden="1" customWidth="1"/>
    <col min="256" max="256" width="2.44140625" customWidth="1"/>
    <col min="257" max="257" width="11" customWidth="1"/>
    <col min="258" max="258" width="20.5546875" customWidth="1"/>
    <col min="259" max="259" width="11" customWidth="1"/>
    <col min="260" max="260" width="13.44140625" customWidth="1"/>
    <col min="261" max="261" width="23.5546875" customWidth="1"/>
    <col min="262" max="262" width="30.5546875" customWidth="1"/>
    <col min="263" max="263" width="9" customWidth="1"/>
    <col min="265" max="265" width="42" customWidth="1"/>
    <col min="266" max="266" width="11.44140625" customWidth="1"/>
    <col min="267" max="267" width="12.44140625" customWidth="1"/>
    <col min="268" max="269" width="10.5546875" customWidth="1"/>
    <col min="270" max="274" width="16.44140625" customWidth="1"/>
    <col min="275" max="275" width="15.44140625" customWidth="1"/>
    <col min="276" max="276" width="13.44140625" customWidth="1"/>
    <col min="277" max="277" width="16.44140625" customWidth="1"/>
    <col min="278" max="279" width="11.44140625" customWidth="1"/>
    <col min="280" max="280" width="12.44140625" customWidth="1"/>
    <col min="281" max="281" width="11.44140625" customWidth="1"/>
    <col min="283" max="283" width="13.44140625" customWidth="1"/>
    <col min="285" max="285" width="14.44140625" customWidth="1"/>
    <col min="286" max="286" width="15.44140625" customWidth="1"/>
    <col min="287" max="288" width="12.44140625" customWidth="1"/>
    <col min="289" max="290" width="13" customWidth="1"/>
    <col min="512" max="512" width="2.44140625" customWidth="1"/>
    <col min="513" max="513" width="11" customWidth="1"/>
    <col min="514" max="514" width="20.5546875" customWidth="1"/>
    <col min="515" max="515" width="11" customWidth="1"/>
    <col min="516" max="516" width="13.44140625" customWidth="1"/>
    <col min="517" max="517" width="23.5546875" customWidth="1"/>
    <col min="518" max="518" width="30.5546875" customWidth="1"/>
    <col min="519" max="519" width="9" customWidth="1"/>
    <col min="521" max="521" width="42" customWidth="1"/>
    <col min="522" max="522" width="11.44140625" customWidth="1"/>
    <col min="523" max="523" width="12.44140625" customWidth="1"/>
    <col min="524" max="525" width="10.5546875" customWidth="1"/>
    <col min="526" max="530" width="16.44140625" customWidth="1"/>
    <col min="531" max="531" width="15.44140625" customWidth="1"/>
    <col min="532" max="532" width="13.44140625" customWidth="1"/>
    <col min="533" max="533" width="16.44140625" customWidth="1"/>
    <col min="534" max="535" width="11.44140625" customWidth="1"/>
    <col min="536" max="536" width="12.44140625" customWidth="1"/>
    <col min="537" max="537" width="11.44140625" customWidth="1"/>
    <col min="539" max="539" width="13.44140625" customWidth="1"/>
    <col min="541" max="541" width="14.44140625" customWidth="1"/>
    <col min="542" max="542" width="15.44140625" customWidth="1"/>
    <col min="543" max="544" width="12.44140625" customWidth="1"/>
    <col min="545" max="546" width="13" customWidth="1"/>
    <col min="768" max="768" width="2.44140625" customWidth="1"/>
    <col min="769" max="769" width="11" customWidth="1"/>
    <col min="770" max="770" width="20.5546875" customWidth="1"/>
    <col min="771" max="771" width="11" customWidth="1"/>
    <col min="772" max="772" width="13.44140625" customWidth="1"/>
    <col min="773" max="773" width="23.5546875" customWidth="1"/>
    <col min="774" max="774" width="30.5546875" customWidth="1"/>
    <col min="775" max="775" width="9" customWidth="1"/>
    <col min="777" max="777" width="42" customWidth="1"/>
    <col min="778" max="778" width="11.44140625" customWidth="1"/>
    <col min="779" max="779" width="12.44140625" customWidth="1"/>
    <col min="780" max="781" width="10.5546875" customWidth="1"/>
    <col min="782" max="786" width="16.44140625" customWidth="1"/>
    <col min="787" max="787" width="15.44140625" customWidth="1"/>
    <col min="788" max="788" width="13.44140625" customWidth="1"/>
    <col min="789" max="789" width="16.44140625" customWidth="1"/>
    <col min="790" max="791" width="11.44140625" customWidth="1"/>
    <col min="792" max="792" width="12.44140625" customWidth="1"/>
    <col min="793" max="793" width="11.44140625" customWidth="1"/>
    <col min="795" max="795" width="13.44140625" customWidth="1"/>
    <col min="797" max="797" width="14.44140625" customWidth="1"/>
    <col min="798" max="798" width="15.44140625" customWidth="1"/>
    <col min="799" max="800" width="12.44140625" customWidth="1"/>
    <col min="801" max="802" width="13" customWidth="1"/>
    <col min="1024" max="1024" width="2.44140625" customWidth="1"/>
    <col min="1025" max="1025" width="11" customWidth="1"/>
    <col min="1026" max="1026" width="20.5546875" customWidth="1"/>
    <col min="1027" max="1027" width="11" customWidth="1"/>
    <col min="1028" max="1028" width="13.44140625" customWidth="1"/>
    <col min="1029" max="1029" width="23.5546875" customWidth="1"/>
    <col min="1030" max="1030" width="30.5546875" customWidth="1"/>
    <col min="1031" max="1031" width="9" customWidth="1"/>
    <col min="1033" max="1033" width="42" customWidth="1"/>
    <col min="1034" max="1034" width="11.44140625" customWidth="1"/>
    <col min="1035" max="1035" width="12.44140625" customWidth="1"/>
    <col min="1036" max="1037" width="10.5546875" customWidth="1"/>
    <col min="1038" max="1042" width="16.44140625" customWidth="1"/>
    <col min="1043" max="1043" width="15.44140625" customWidth="1"/>
    <col min="1044" max="1044" width="13.44140625" customWidth="1"/>
    <col min="1045" max="1045" width="16.44140625" customWidth="1"/>
    <col min="1046" max="1047" width="11.44140625" customWidth="1"/>
    <col min="1048" max="1048" width="12.44140625" customWidth="1"/>
    <col min="1049" max="1049" width="11.44140625" customWidth="1"/>
    <col min="1051" max="1051" width="13.44140625" customWidth="1"/>
    <col min="1053" max="1053" width="14.44140625" customWidth="1"/>
    <col min="1054" max="1054" width="15.44140625" customWidth="1"/>
    <col min="1055" max="1056" width="12.44140625" customWidth="1"/>
    <col min="1057" max="1058" width="13" customWidth="1"/>
    <col min="1280" max="1280" width="2.44140625" customWidth="1"/>
    <col min="1281" max="1281" width="11" customWidth="1"/>
    <col min="1282" max="1282" width="20.5546875" customWidth="1"/>
    <col min="1283" max="1283" width="11" customWidth="1"/>
    <col min="1284" max="1284" width="13.44140625" customWidth="1"/>
    <col min="1285" max="1285" width="23.5546875" customWidth="1"/>
    <col min="1286" max="1286" width="30.5546875" customWidth="1"/>
    <col min="1287" max="1287" width="9" customWidth="1"/>
    <col min="1289" max="1289" width="42" customWidth="1"/>
    <col min="1290" max="1290" width="11.44140625" customWidth="1"/>
    <col min="1291" max="1291" width="12.44140625" customWidth="1"/>
    <col min="1292" max="1293" width="10.5546875" customWidth="1"/>
    <col min="1294" max="1298" width="16.44140625" customWidth="1"/>
    <col min="1299" max="1299" width="15.44140625" customWidth="1"/>
    <col min="1300" max="1300" width="13.44140625" customWidth="1"/>
    <col min="1301" max="1301" width="16.44140625" customWidth="1"/>
    <col min="1302" max="1303" width="11.44140625" customWidth="1"/>
    <col min="1304" max="1304" width="12.44140625" customWidth="1"/>
    <col min="1305" max="1305" width="11.44140625" customWidth="1"/>
    <col min="1307" max="1307" width="13.44140625" customWidth="1"/>
    <col min="1309" max="1309" width="14.44140625" customWidth="1"/>
    <col min="1310" max="1310" width="15.44140625" customWidth="1"/>
    <col min="1311" max="1312" width="12.44140625" customWidth="1"/>
    <col min="1313" max="1314" width="13" customWidth="1"/>
    <col min="1536" max="1536" width="2.44140625" customWidth="1"/>
    <col min="1537" max="1537" width="11" customWidth="1"/>
    <col min="1538" max="1538" width="20.5546875" customWidth="1"/>
    <col min="1539" max="1539" width="11" customWidth="1"/>
    <col min="1540" max="1540" width="13.44140625" customWidth="1"/>
    <col min="1541" max="1541" width="23.5546875" customWidth="1"/>
    <col min="1542" max="1542" width="30.5546875" customWidth="1"/>
    <col min="1543" max="1543" width="9" customWidth="1"/>
    <col min="1545" max="1545" width="42" customWidth="1"/>
    <col min="1546" max="1546" width="11.44140625" customWidth="1"/>
    <col min="1547" max="1547" width="12.44140625" customWidth="1"/>
    <col min="1548" max="1549" width="10.5546875" customWidth="1"/>
    <col min="1550" max="1554" width="16.44140625" customWidth="1"/>
    <col min="1555" max="1555" width="15.44140625" customWidth="1"/>
    <col min="1556" max="1556" width="13.44140625" customWidth="1"/>
    <col min="1557" max="1557" width="16.44140625" customWidth="1"/>
    <col min="1558" max="1559" width="11.44140625" customWidth="1"/>
    <col min="1560" max="1560" width="12.44140625" customWidth="1"/>
    <col min="1561" max="1561" width="11.44140625" customWidth="1"/>
    <col min="1563" max="1563" width="13.44140625" customWidth="1"/>
    <col min="1565" max="1565" width="14.44140625" customWidth="1"/>
    <col min="1566" max="1566" width="15.44140625" customWidth="1"/>
    <col min="1567" max="1568" width="12.44140625" customWidth="1"/>
    <col min="1569" max="1570" width="13" customWidth="1"/>
    <col min="1792" max="1792" width="2.44140625" customWidth="1"/>
    <col min="1793" max="1793" width="11" customWidth="1"/>
    <col min="1794" max="1794" width="20.5546875" customWidth="1"/>
    <col min="1795" max="1795" width="11" customWidth="1"/>
    <col min="1796" max="1796" width="13.44140625" customWidth="1"/>
    <col min="1797" max="1797" width="23.5546875" customWidth="1"/>
    <col min="1798" max="1798" width="30.5546875" customWidth="1"/>
    <col min="1799" max="1799" width="9" customWidth="1"/>
    <col min="1801" max="1801" width="42" customWidth="1"/>
    <col min="1802" max="1802" width="11.44140625" customWidth="1"/>
    <col min="1803" max="1803" width="12.44140625" customWidth="1"/>
    <col min="1804" max="1805" width="10.5546875" customWidth="1"/>
    <col min="1806" max="1810" width="16.44140625" customWidth="1"/>
    <col min="1811" max="1811" width="15.44140625" customWidth="1"/>
    <col min="1812" max="1812" width="13.44140625" customWidth="1"/>
    <col min="1813" max="1813" width="16.44140625" customWidth="1"/>
    <col min="1814" max="1815" width="11.44140625" customWidth="1"/>
    <col min="1816" max="1816" width="12.44140625" customWidth="1"/>
    <col min="1817" max="1817" width="11.44140625" customWidth="1"/>
    <col min="1819" max="1819" width="13.44140625" customWidth="1"/>
    <col min="1821" max="1821" width="14.44140625" customWidth="1"/>
    <col min="1822" max="1822" width="15.44140625" customWidth="1"/>
    <col min="1823" max="1824" width="12.44140625" customWidth="1"/>
    <col min="1825" max="1826" width="13" customWidth="1"/>
    <col min="2048" max="2048" width="2.44140625" customWidth="1"/>
    <col min="2049" max="2049" width="11" customWidth="1"/>
    <col min="2050" max="2050" width="20.5546875" customWidth="1"/>
    <col min="2051" max="2051" width="11" customWidth="1"/>
    <col min="2052" max="2052" width="13.44140625" customWidth="1"/>
    <col min="2053" max="2053" width="23.5546875" customWidth="1"/>
    <col min="2054" max="2054" width="30.5546875" customWidth="1"/>
    <col min="2055" max="2055" width="9" customWidth="1"/>
    <col min="2057" max="2057" width="42" customWidth="1"/>
    <col min="2058" max="2058" width="11.44140625" customWidth="1"/>
    <col min="2059" max="2059" width="12.44140625" customWidth="1"/>
    <col min="2060" max="2061" width="10.5546875" customWidth="1"/>
    <col min="2062" max="2066" width="16.44140625" customWidth="1"/>
    <col min="2067" max="2067" width="15.44140625" customWidth="1"/>
    <col min="2068" max="2068" width="13.44140625" customWidth="1"/>
    <col min="2069" max="2069" width="16.44140625" customWidth="1"/>
    <col min="2070" max="2071" width="11.44140625" customWidth="1"/>
    <col min="2072" max="2072" width="12.44140625" customWidth="1"/>
    <col min="2073" max="2073" width="11.44140625" customWidth="1"/>
    <col min="2075" max="2075" width="13.44140625" customWidth="1"/>
    <col min="2077" max="2077" width="14.44140625" customWidth="1"/>
    <col min="2078" max="2078" width="15.44140625" customWidth="1"/>
    <col min="2079" max="2080" width="12.44140625" customWidth="1"/>
    <col min="2081" max="2082" width="13" customWidth="1"/>
    <col min="2304" max="2304" width="2.44140625" customWidth="1"/>
    <col min="2305" max="2305" width="11" customWidth="1"/>
    <col min="2306" max="2306" width="20.5546875" customWidth="1"/>
    <col min="2307" max="2307" width="11" customWidth="1"/>
    <col min="2308" max="2308" width="13.44140625" customWidth="1"/>
    <col min="2309" max="2309" width="23.5546875" customWidth="1"/>
    <col min="2310" max="2310" width="30.5546875" customWidth="1"/>
    <col min="2311" max="2311" width="9" customWidth="1"/>
    <col min="2313" max="2313" width="42" customWidth="1"/>
    <col min="2314" max="2314" width="11.44140625" customWidth="1"/>
    <col min="2315" max="2315" width="12.44140625" customWidth="1"/>
    <col min="2316" max="2317" width="10.5546875" customWidth="1"/>
    <col min="2318" max="2322" width="16.44140625" customWidth="1"/>
    <col min="2323" max="2323" width="15.44140625" customWidth="1"/>
    <col min="2324" max="2324" width="13.44140625" customWidth="1"/>
    <col min="2325" max="2325" width="16.44140625" customWidth="1"/>
    <col min="2326" max="2327" width="11.44140625" customWidth="1"/>
    <col min="2328" max="2328" width="12.44140625" customWidth="1"/>
    <col min="2329" max="2329" width="11.44140625" customWidth="1"/>
    <col min="2331" max="2331" width="13.44140625" customWidth="1"/>
    <col min="2333" max="2333" width="14.44140625" customWidth="1"/>
    <col min="2334" max="2334" width="15.44140625" customWidth="1"/>
    <col min="2335" max="2336" width="12.44140625" customWidth="1"/>
    <col min="2337" max="2338" width="13" customWidth="1"/>
    <col min="2560" max="2560" width="2.44140625" customWidth="1"/>
    <col min="2561" max="2561" width="11" customWidth="1"/>
    <col min="2562" max="2562" width="20.5546875" customWidth="1"/>
    <col min="2563" max="2563" width="11" customWidth="1"/>
    <col min="2564" max="2564" width="13.44140625" customWidth="1"/>
    <col min="2565" max="2565" width="23.5546875" customWidth="1"/>
    <col min="2566" max="2566" width="30.5546875" customWidth="1"/>
    <col min="2567" max="2567" width="9" customWidth="1"/>
    <col min="2569" max="2569" width="42" customWidth="1"/>
    <col min="2570" max="2570" width="11.44140625" customWidth="1"/>
    <col min="2571" max="2571" width="12.44140625" customWidth="1"/>
    <col min="2572" max="2573" width="10.5546875" customWidth="1"/>
    <col min="2574" max="2578" width="16.44140625" customWidth="1"/>
    <col min="2579" max="2579" width="15.44140625" customWidth="1"/>
    <col min="2580" max="2580" width="13.44140625" customWidth="1"/>
    <col min="2581" max="2581" width="16.44140625" customWidth="1"/>
    <col min="2582" max="2583" width="11.44140625" customWidth="1"/>
    <col min="2584" max="2584" width="12.44140625" customWidth="1"/>
    <col min="2585" max="2585" width="11.44140625" customWidth="1"/>
    <col min="2587" max="2587" width="13.44140625" customWidth="1"/>
    <col min="2589" max="2589" width="14.44140625" customWidth="1"/>
    <col min="2590" max="2590" width="15.44140625" customWidth="1"/>
    <col min="2591" max="2592" width="12.44140625" customWidth="1"/>
    <col min="2593" max="2594" width="13" customWidth="1"/>
    <col min="2816" max="2816" width="2.44140625" customWidth="1"/>
    <col min="2817" max="2817" width="11" customWidth="1"/>
    <col min="2818" max="2818" width="20.5546875" customWidth="1"/>
    <col min="2819" max="2819" width="11" customWidth="1"/>
    <col min="2820" max="2820" width="13.44140625" customWidth="1"/>
    <col min="2821" max="2821" width="23.5546875" customWidth="1"/>
    <col min="2822" max="2822" width="30.5546875" customWidth="1"/>
    <col min="2823" max="2823" width="9" customWidth="1"/>
    <col min="2825" max="2825" width="42" customWidth="1"/>
    <col min="2826" max="2826" width="11.44140625" customWidth="1"/>
    <col min="2827" max="2827" width="12.44140625" customWidth="1"/>
    <col min="2828" max="2829" width="10.5546875" customWidth="1"/>
    <col min="2830" max="2834" width="16.44140625" customWidth="1"/>
    <col min="2835" max="2835" width="15.44140625" customWidth="1"/>
    <col min="2836" max="2836" width="13.44140625" customWidth="1"/>
    <col min="2837" max="2837" width="16.44140625" customWidth="1"/>
    <col min="2838" max="2839" width="11.44140625" customWidth="1"/>
    <col min="2840" max="2840" width="12.44140625" customWidth="1"/>
    <col min="2841" max="2841" width="11.44140625" customWidth="1"/>
    <col min="2843" max="2843" width="13.44140625" customWidth="1"/>
    <col min="2845" max="2845" width="14.44140625" customWidth="1"/>
    <col min="2846" max="2846" width="15.44140625" customWidth="1"/>
    <col min="2847" max="2848" width="12.44140625" customWidth="1"/>
    <col min="2849" max="2850" width="13" customWidth="1"/>
    <col min="3072" max="3072" width="2.44140625" customWidth="1"/>
    <col min="3073" max="3073" width="11" customWidth="1"/>
    <col min="3074" max="3074" width="20.5546875" customWidth="1"/>
    <col min="3075" max="3075" width="11" customWidth="1"/>
    <col min="3076" max="3076" width="13.44140625" customWidth="1"/>
    <col min="3077" max="3077" width="23.5546875" customWidth="1"/>
    <col min="3078" max="3078" width="30.5546875" customWidth="1"/>
    <col min="3079" max="3079" width="9" customWidth="1"/>
    <col min="3081" max="3081" width="42" customWidth="1"/>
    <col min="3082" max="3082" width="11.44140625" customWidth="1"/>
    <col min="3083" max="3083" width="12.44140625" customWidth="1"/>
    <col min="3084" max="3085" width="10.5546875" customWidth="1"/>
    <col min="3086" max="3090" width="16.44140625" customWidth="1"/>
    <col min="3091" max="3091" width="15.44140625" customWidth="1"/>
    <col min="3092" max="3092" width="13.44140625" customWidth="1"/>
    <col min="3093" max="3093" width="16.44140625" customWidth="1"/>
    <col min="3094" max="3095" width="11.44140625" customWidth="1"/>
    <col min="3096" max="3096" width="12.44140625" customWidth="1"/>
    <col min="3097" max="3097" width="11.44140625" customWidth="1"/>
    <col min="3099" max="3099" width="13.44140625" customWidth="1"/>
    <col min="3101" max="3101" width="14.44140625" customWidth="1"/>
    <col min="3102" max="3102" width="15.44140625" customWidth="1"/>
    <col min="3103" max="3104" width="12.44140625" customWidth="1"/>
    <col min="3105" max="3106" width="13" customWidth="1"/>
    <col min="3328" max="3328" width="2.44140625" customWidth="1"/>
    <col min="3329" max="3329" width="11" customWidth="1"/>
    <col min="3330" max="3330" width="20.5546875" customWidth="1"/>
    <col min="3331" max="3331" width="11" customWidth="1"/>
    <col min="3332" max="3332" width="13.44140625" customWidth="1"/>
    <col min="3333" max="3333" width="23.5546875" customWidth="1"/>
    <col min="3334" max="3334" width="30.5546875" customWidth="1"/>
    <col min="3335" max="3335" width="9" customWidth="1"/>
    <col min="3337" max="3337" width="42" customWidth="1"/>
    <col min="3338" max="3338" width="11.44140625" customWidth="1"/>
    <col min="3339" max="3339" width="12.44140625" customWidth="1"/>
    <col min="3340" max="3341" width="10.5546875" customWidth="1"/>
    <col min="3342" max="3346" width="16.44140625" customWidth="1"/>
    <col min="3347" max="3347" width="15.44140625" customWidth="1"/>
    <col min="3348" max="3348" width="13.44140625" customWidth="1"/>
    <col min="3349" max="3349" width="16.44140625" customWidth="1"/>
    <col min="3350" max="3351" width="11.44140625" customWidth="1"/>
    <col min="3352" max="3352" width="12.44140625" customWidth="1"/>
    <col min="3353" max="3353" width="11.44140625" customWidth="1"/>
    <col min="3355" max="3355" width="13.44140625" customWidth="1"/>
    <col min="3357" max="3357" width="14.44140625" customWidth="1"/>
    <col min="3358" max="3358" width="15.44140625" customWidth="1"/>
    <col min="3359" max="3360" width="12.44140625" customWidth="1"/>
    <col min="3361" max="3362" width="13" customWidth="1"/>
    <col min="3584" max="3584" width="2.44140625" customWidth="1"/>
    <col min="3585" max="3585" width="11" customWidth="1"/>
    <col min="3586" max="3586" width="20.5546875" customWidth="1"/>
    <col min="3587" max="3587" width="11" customWidth="1"/>
    <col min="3588" max="3588" width="13.44140625" customWidth="1"/>
    <col min="3589" max="3589" width="23.5546875" customWidth="1"/>
    <col min="3590" max="3590" width="30.5546875" customWidth="1"/>
    <col min="3591" max="3591" width="9" customWidth="1"/>
    <col min="3593" max="3593" width="42" customWidth="1"/>
    <col min="3594" max="3594" width="11.44140625" customWidth="1"/>
    <col min="3595" max="3595" width="12.44140625" customWidth="1"/>
    <col min="3596" max="3597" width="10.5546875" customWidth="1"/>
    <col min="3598" max="3602" width="16.44140625" customWidth="1"/>
    <col min="3603" max="3603" width="15.44140625" customWidth="1"/>
    <col min="3604" max="3604" width="13.44140625" customWidth="1"/>
    <col min="3605" max="3605" width="16.44140625" customWidth="1"/>
    <col min="3606" max="3607" width="11.44140625" customWidth="1"/>
    <col min="3608" max="3608" width="12.44140625" customWidth="1"/>
    <col min="3609" max="3609" width="11.44140625" customWidth="1"/>
    <col min="3611" max="3611" width="13.44140625" customWidth="1"/>
    <col min="3613" max="3613" width="14.44140625" customWidth="1"/>
    <col min="3614" max="3614" width="15.44140625" customWidth="1"/>
    <col min="3615" max="3616" width="12.44140625" customWidth="1"/>
    <col min="3617" max="3618" width="13" customWidth="1"/>
    <col min="3840" max="3840" width="2.44140625" customWidth="1"/>
    <col min="3841" max="3841" width="11" customWidth="1"/>
    <col min="3842" max="3842" width="20.5546875" customWidth="1"/>
    <col min="3843" max="3843" width="11" customWidth="1"/>
    <col min="3844" max="3844" width="13.44140625" customWidth="1"/>
    <col min="3845" max="3845" width="23.5546875" customWidth="1"/>
    <col min="3846" max="3846" width="30.5546875" customWidth="1"/>
    <col min="3847" max="3847" width="9" customWidth="1"/>
    <col min="3849" max="3849" width="42" customWidth="1"/>
    <col min="3850" max="3850" width="11.44140625" customWidth="1"/>
    <col min="3851" max="3851" width="12.44140625" customWidth="1"/>
    <col min="3852" max="3853" width="10.5546875" customWidth="1"/>
    <col min="3854" max="3858" width="16.44140625" customWidth="1"/>
    <col min="3859" max="3859" width="15.44140625" customWidth="1"/>
    <col min="3860" max="3860" width="13.44140625" customWidth="1"/>
    <col min="3861" max="3861" width="16.44140625" customWidth="1"/>
    <col min="3862" max="3863" width="11.44140625" customWidth="1"/>
    <col min="3864" max="3864" width="12.44140625" customWidth="1"/>
    <col min="3865" max="3865" width="11.44140625" customWidth="1"/>
    <col min="3867" max="3867" width="13.44140625" customWidth="1"/>
    <col min="3869" max="3869" width="14.44140625" customWidth="1"/>
    <col min="3870" max="3870" width="15.44140625" customWidth="1"/>
    <col min="3871" max="3872" width="12.44140625" customWidth="1"/>
    <col min="3873" max="3874" width="13" customWidth="1"/>
    <col min="4096" max="4096" width="2.44140625" customWidth="1"/>
    <col min="4097" max="4097" width="11" customWidth="1"/>
    <col min="4098" max="4098" width="20.5546875" customWidth="1"/>
    <col min="4099" max="4099" width="11" customWidth="1"/>
    <col min="4100" max="4100" width="13.44140625" customWidth="1"/>
    <col min="4101" max="4101" width="23.5546875" customWidth="1"/>
    <col min="4102" max="4102" width="30.5546875" customWidth="1"/>
    <col min="4103" max="4103" width="9" customWidth="1"/>
    <col min="4105" max="4105" width="42" customWidth="1"/>
    <col min="4106" max="4106" width="11.44140625" customWidth="1"/>
    <col min="4107" max="4107" width="12.44140625" customWidth="1"/>
    <col min="4108" max="4109" width="10.5546875" customWidth="1"/>
    <col min="4110" max="4114" width="16.44140625" customWidth="1"/>
    <col min="4115" max="4115" width="15.44140625" customWidth="1"/>
    <col min="4116" max="4116" width="13.44140625" customWidth="1"/>
    <col min="4117" max="4117" width="16.44140625" customWidth="1"/>
    <col min="4118" max="4119" width="11.44140625" customWidth="1"/>
    <col min="4120" max="4120" width="12.44140625" customWidth="1"/>
    <col min="4121" max="4121" width="11.44140625" customWidth="1"/>
    <col min="4123" max="4123" width="13.44140625" customWidth="1"/>
    <col min="4125" max="4125" width="14.44140625" customWidth="1"/>
    <col min="4126" max="4126" width="15.44140625" customWidth="1"/>
    <col min="4127" max="4128" width="12.44140625" customWidth="1"/>
    <col min="4129" max="4130" width="13" customWidth="1"/>
    <col min="4352" max="4352" width="2.44140625" customWidth="1"/>
    <col min="4353" max="4353" width="11" customWidth="1"/>
    <col min="4354" max="4354" width="20.5546875" customWidth="1"/>
    <col min="4355" max="4355" width="11" customWidth="1"/>
    <col min="4356" max="4356" width="13.44140625" customWidth="1"/>
    <col min="4357" max="4357" width="23.5546875" customWidth="1"/>
    <col min="4358" max="4358" width="30.5546875" customWidth="1"/>
    <col min="4359" max="4359" width="9" customWidth="1"/>
    <col min="4361" max="4361" width="42" customWidth="1"/>
    <col min="4362" max="4362" width="11.44140625" customWidth="1"/>
    <col min="4363" max="4363" width="12.44140625" customWidth="1"/>
    <col min="4364" max="4365" width="10.5546875" customWidth="1"/>
    <col min="4366" max="4370" width="16.44140625" customWidth="1"/>
    <col min="4371" max="4371" width="15.44140625" customWidth="1"/>
    <col min="4372" max="4372" width="13.44140625" customWidth="1"/>
    <col min="4373" max="4373" width="16.44140625" customWidth="1"/>
    <col min="4374" max="4375" width="11.44140625" customWidth="1"/>
    <col min="4376" max="4376" width="12.44140625" customWidth="1"/>
    <col min="4377" max="4377" width="11.44140625" customWidth="1"/>
    <col min="4379" max="4379" width="13.44140625" customWidth="1"/>
    <col min="4381" max="4381" width="14.44140625" customWidth="1"/>
    <col min="4382" max="4382" width="15.44140625" customWidth="1"/>
    <col min="4383" max="4384" width="12.44140625" customWidth="1"/>
    <col min="4385" max="4386" width="13" customWidth="1"/>
    <col min="4608" max="4608" width="2.44140625" customWidth="1"/>
    <col min="4609" max="4609" width="11" customWidth="1"/>
    <col min="4610" max="4610" width="20.5546875" customWidth="1"/>
    <col min="4611" max="4611" width="11" customWidth="1"/>
    <col min="4612" max="4612" width="13.44140625" customWidth="1"/>
    <col min="4613" max="4613" width="23.5546875" customWidth="1"/>
    <col min="4614" max="4614" width="30.5546875" customWidth="1"/>
    <col min="4615" max="4615" width="9" customWidth="1"/>
    <col min="4617" max="4617" width="42" customWidth="1"/>
    <col min="4618" max="4618" width="11.44140625" customWidth="1"/>
    <col min="4619" max="4619" width="12.44140625" customWidth="1"/>
    <col min="4620" max="4621" width="10.5546875" customWidth="1"/>
    <col min="4622" max="4626" width="16.44140625" customWidth="1"/>
    <col min="4627" max="4627" width="15.44140625" customWidth="1"/>
    <col min="4628" max="4628" width="13.44140625" customWidth="1"/>
    <col min="4629" max="4629" width="16.44140625" customWidth="1"/>
    <col min="4630" max="4631" width="11.44140625" customWidth="1"/>
    <col min="4632" max="4632" width="12.44140625" customWidth="1"/>
    <col min="4633" max="4633" width="11.44140625" customWidth="1"/>
    <col min="4635" max="4635" width="13.44140625" customWidth="1"/>
    <col min="4637" max="4637" width="14.44140625" customWidth="1"/>
    <col min="4638" max="4638" width="15.44140625" customWidth="1"/>
    <col min="4639" max="4640" width="12.44140625" customWidth="1"/>
    <col min="4641" max="4642" width="13" customWidth="1"/>
    <col min="4864" max="4864" width="2.44140625" customWidth="1"/>
    <col min="4865" max="4865" width="11" customWidth="1"/>
    <col min="4866" max="4866" width="20.5546875" customWidth="1"/>
    <col min="4867" max="4867" width="11" customWidth="1"/>
    <col min="4868" max="4868" width="13.44140625" customWidth="1"/>
    <col min="4869" max="4869" width="23.5546875" customWidth="1"/>
    <col min="4870" max="4870" width="30.5546875" customWidth="1"/>
    <col min="4871" max="4871" width="9" customWidth="1"/>
    <col min="4873" max="4873" width="42" customWidth="1"/>
    <col min="4874" max="4874" width="11.44140625" customWidth="1"/>
    <col min="4875" max="4875" width="12.44140625" customWidth="1"/>
    <col min="4876" max="4877" width="10.5546875" customWidth="1"/>
    <col min="4878" max="4882" width="16.44140625" customWidth="1"/>
    <col min="4883" max="4883" width="15.44140625" customWidth="1"/>
    <col min="4884" max="4884" width="13.44140625" customWidth="1"/>
    <col min="4885" max="4885" width="16.44140625" customWidth="1"/>
    <col min="4886" max="4887" width="11.44140625" customWidth="1"/>
    <col min="4888" max="4888" width="12.44140625" customWidth="1"/>
    <col min="4889" max="4889" width="11.44140625" customWidth="1"/>
    <col min="4891" max="4891" width="13.44140625" customWidth="1"/>
    <col min="4893" max="4893" width="14.44140625" customWidth="1"/>
    <col min="4894" max="4894" width="15.44140625" customWidth="1"/>
    <col min="4895" max="4896" width="12.44140625" customWidth="1"/>
    <col min="4897" max="4898" width="13" customWidth="1"/>
    <col min="5120" max="5120" width="2.44140625" customWidth="1"/>
    <col min="5121" max="5121" width="11" customWidth="1"/>
    <col min="5122" max="5122" width="20.5546875" customWidth="1"/>
    <col min="5123" max="5123" width="11" customWidth="1"/>
    <col min="5124" max="5124" width="13.44140625" customWidth="1"/>
    <col min="5125" max="5125" width="23.5546875" customWidth="1"/>
    <col min="5126" max="5126" width="30.5546875" customWidth="1"/>
    <col min="5127" max="5127" width="9" customWidth="1"/>
    <col min="5129" max="5129" width="42" customWidth="1"/>
    <col min="5130" max="5130" width="11.44140625" customWidth="1"/>
    <col min="5131" max="5131" width="12.44140625" customWidth="1"/>
    <col min="5132" max="5133" width="10.5546875" customWidth="1"/>
    <col min="5134" max="5138" width="16.44140625" customWidth="1"/>
    <col min="5139" max="5139" width="15.44140625" customWidth="1"/>
    <col min="5140" max="5140" width="13.44140625" customWidth="1"/>
    <col min="5141" max="5141" width="16.44140625" customWidth="1"/>
    <col min="5142" max="5143" width="11.44140625" customWidth="1"/>
    <col min="5144" max="5144" width="12.44140625" customWidth="1"/>
    <col min="5145" max="5145" width="11.44140625" customWidth="1"/>
    <col min="5147" max="5147" width="13.44140625" customWidth="1"/>
    <col min="5149" max="5149" width="14.44140625" customWidth="1"/>
    <col min="5150" max="5150" width="15.44140625" customWidth="1"/>
    <col min="5151" max="5152" width="12.44140625" customWidth="1"/>
    <col min="5153" max="5154" width="13" customWidth="1"/>
    <col min="5376" max="5376" width="2.44140625" customWidth="1"/>
    <col min="5377" max="5377" width="11" customWidth="1"/>
    <col min="5378" max="5378" width="20.5546875" customWidth="1"/>
    <col min="5379" max="5379" width="11" customWidth="1"/>
    <col min="5380" max="5380" width="13.44140625" customWidth="1"/>
    <col min="5381" max="5381" width="23.5546875" customWidth="1"/>
    <col min="5382" max="5382" width="30.5546875" customWidth="1"/>
    <col min="5383" max="5383" width="9" customWidth="1"/>
    <col min="5385" max="5385" width="42" customWidth="1"/>
    <col min="5386" max="5386" width="11.44140625" customWidth="1"/>
    <col min="5387" max="5387" width="12.44140625" customWidth="1"/>
    <col min="5388" max="5389" width="10.5546875" customWidth="1"/>
    <col min="5390" max="5394" width="16.44140625" customWidth="1"/>
    <col min="5395" max="5395" width="15.44140625" customWidth="1"/>
    <col min="5396" max="5396" width="13.44140625" customWidth="1"/>
    <col min="5397" max="5397" width="16.44140625" customWidth="1"/>
    <col min="5398" max="5399" width="11.44140625" customWidth="1"/>
    <col min="5400" max="5400" width="12.44140625" customWidth="1"/>
    <col min="5401" max="5401" width="11.44140625" customWidth="1"/>
    <col min="5403" max="5403" width="13.44140625" customWidth="1"/>
    <col min="5405" max="5405" width="14.44140625" customWidth="1"/>
    <col min="5406" max="5406" width="15.44140625" customWidth="1"/>
    <col min="5407" max="5408" width="12.44140625" customWidth="1"/>
    <col min="5409" max="5410" width="13" customWidth="1"/>
    <col min="5632" max="5632" width="2.44140625" customWidth="1"/>
    <col min="5633" max="5633" width="11" customWidth="1"/>
    <col min="5634" max="5634" width="20.5546875" customWidth="1"/>
    <col min="5635" max="5635" width="11" customWidth="1"/>
    <col min="5636" max="5636" width="13.44140625" customWidth="1"/>
    <col min="5637" max="5637" width="23.5546875" customWidth="1"/>
    <col min="5638" max="5638" width="30.5546875" customWidth="1"/>
    <col min="5639" max="5639" width="9" customWidth="1"/>
    <col min="5641" max="5641" width="42" customWidth="1"/>
    <col min="5642" max="5642" width="11.44140625" customWidth="1"/>
    <col min="5643" max="5643" width="12.44140625" customWidth="1"/>
    <col min="5644" max="5645" width="10.5546875" customWidth="1"/>
    <col min="5646" max="5650" width="16.44140625" customWidth="1"/>
    <col min="5651" max="5651" width="15.44140625" customWidth="1"/>
    <col min="5652" max="5652" width="13.44140625" customWidth="1"/>
    <col min="5653" max="5653" width="16.44140625" customWidth="1"/>
    <col min="5654" max="5655" width="11.44140625" customWidth="1"/>
    <col min="5656" max="5656" width="12.44140625" customWidth="1"/>
    <col min="5657" max="5657" width="11.44140625" customWidth="1"/>
    <col min="5659" max="5659" width="13.44140625" customWidth="1"/>
    <col min="5661" max="5661" width="14.44140625" customWidth="1"/>
    <col min="5662" max="5662" width="15.44140625" customWidth="1"/>
    <col min="5663" max="5664" width="12.44140625" customWidth="1"/>
    <col min="5665" max="5666" width="13" customWidth="1"/>
    <col min="5888" max="5888" width="2.44140625" customWidth="1"/>
    <col min="5889" max="5889" width="11" customWidth="1"/>
    <col min="5890" max="5890" width="20.5546875" customWidth="1"/>
    <col min="5891" max="5891" width="11" customWidth="1"/>
    <col min="5892" max="5892" width="13.44140625" customWidth="1"/>
    <col min="5893" max="5893" width="23.5546875" customWidth="1"/>
    <col min="5894" max="5894" width="30.5546875" customWidth="1"/>
    <col min="5895" max="5895" width="9" customWidth="1"/>
    <col min="5897" max="5897" width="42" customWidth="1"/>
    <col min="5898" max="5898" width="11.44140625" customWidth="1"/>
    <col min="5899" max="5899" width="12.44140625" customWidth="1"/>
    <col min="5900" max="5901" width="10.5546875" customWidth="1"/>
    <col min="5902" max="5906" width="16.44140625" customWidth="1"/>
    <col min="5907" max="5907" width="15.44140625" customWidth="1"/>
    <col min="5908" max="5908" width="13.44140625" customWidth="1"/>
    <col min="5909" max="5909" width="16.44140625" customWidth="1"/>
    <col min="5910" max="5911" width="11.44140625" customWidth="1"/>
    <col min="5912" max="5912" width="12.44140625" customWidth="1"/>
    <col min="5913" max="5913" width="11.44140625" customWidth="1"/>
    <col min="5915" max="5915" width="13.44140625" customWidth="1"/>
    <col min="5917" max="5917" width="14.44140625" customWidth="1"/>
    <col min="5918" max="5918" width="15.44140625" customWidth="1"/>
    <col min="5919" max="5920" width="12.44140625" customWidth="1"/>
    <col min="5921" max="5922" width="13" customWidth="1"/>
    <col min="6144" max="6144" width="2.44140625" customWidth="1"/>
    <col min="6145" max="6145" width="11" customWidth="1"/>
    <col min="6146" max="6146" width="20.5546875" customWidth="1"/>
    <col min="6147" max="6147" width="11" customWidth="1"/>
    <col min="6148" max="6148" width="13.44140625" customWidth="1"/>
    <col min="6149" max="6149" width="23.5546875" customWidth="1"/>
    <col min="6150" max="6150" width="30.5546875" customWidth="1"/>
    <col min="6151" max="6151" width="9" customWidth="1"/>
    <col min="6153" max="6153" width="42" customWidth="1"/>
    <col min="6154" max="6154" width="11.44140625" customWidth="1"/>
    <col min="6155" max="6155" width="12.44140625" customWidth="1"/>
    <col min="6156" max="6157" width="10.5546875" customWidth="1"/>
    <col min="6158" max="6162" width="16.44140625" customWidth="1"/>
    <col min="6163" max="6163" width="15.44140625" customWidth="1"/>
    <col min="6164" max="6164" width="13.44140625" customWidth="1"/>
    <col min="6165" max="6165" width="16.44140625" customWidth="1"/>
    <col min="6166" max="6167" width="11.44140625" customWidth="1"/>
    <col min="6168" max="6168" width="12.44140625" customWidth="1"/>
    <col min="6169" max="6169" width="11.44140625" customWidth="1"/>
    <col min="6171" max="6171" width="13.44140625" customWidth="1"/>
    <col min="6173" max="6173" width="14.44140625" customWidth="1"/>
    <col min="6174" max="6174" width="15.44140625" customWidth="1"/>
    <col min="6175" max="6176" width="12.44140625" customWidth="1"/>
    <col min="6177" max="6178" width="13" customWidth="1"/>
    <col min="6400" max="6400" width="2.44140625" customWidth="1"/>
    <col min="6401" max="6401" width="11" customWidth="1"/>
    <col min="6402" max="6402" width="20.5546875" customWidth="1"/>
    <col min="6403" max="6403" width="11" customWidth="1"/>
    <col min="6404" max="6404" width="13.44140625" customWidth="1"/>
    <col min="6405" max="6405" width="23.5546875" customWidth="1"/>
    <col min="6406" max="6406" width="30.5546875" customWidth="1"/>
    <col min="6407" max="6407" width="9" customWidth="1"/>
    <col min="6409" max="6409" width="42" customWidth="1"/>
    <col min="6410" max="6410" width="11.44140625" customWidth="1"/>
    <col min="6411" max="6411" width="12.44140625" customWidth="1"/>
    <col min="6412" max="6413" width="10.5546875" customWidth="1"/>
    <col min="6414" max="6418" width="16.44140625" customWidth="1"/>
    <col min="6419" max="6419" width="15.44140625" customWidth="1"/>
    <col min="6420" max="6420" width="13.44140625" customWidth="1"/>
    <col min="6421" max="6421" width="16.44140625" customWidth="1"/>
    <col min="6422" max="6423" width="11.44140625" customWidth="1"/>
    <col min="6424" max="6424" width="12.44140625" customWidth="1"/>
    <col min="6425" max="6425" width="11.44140625" customWidth="1"/>
    <col min="6427" max="6427" width="13.44140625" customWidth="1"/>
    <col min="6429" max="6429" width="14.44140625" customWidth="1"/>
    <col min="6430" max="6430" width="15.44140625" customWidth="1"/>
    <col min="6431" max="6432" width="12.44140625" customWidth="1"/>
    <col min="6433" max="6434" width="13" customWidth="1"/>
    <col min="6656" max="6656" width="2.44140625" customWidth="1"/>
    <col min="6657" max="6657" width="11" customWidth="1"/>
    <col min="6658" max="6658" width="20.5546875" customWidth="1"/>
    <col min="6659" max="6659" width="11" customWidth="1"/>
    <col min="6660" max="6660" width="13.44140625" customWidth="1"/>
    <col min="6661" max="6661" width="23.5546875" customWidth="1"/>
    <col min="6662" max="6662" width="30.5546875" customWidth="1"/>
    <col min="6663" max="6663" width="9" customWidth="1"/>
    <col min="6665" max="6665" width="42" customWidth="1"/>
    <col min="6666" max="6666" width="11.44140625" customWidth="1"/>
    <col min="6667" max="6667" width="12.44140625" customWidth="1"/>
    <col min="6668" max="6669" width="10.5546875" customWidth="1"/>
    <col min="6670" max="6674" width="16.44140625" customWidth="1"/>
    <col min="6675" max="6675" width="15.44140625" customWidth="1"/>
    <col min="6676" max="6676" width="13.44140625" customWidth="1"/>
    <col min="6677" max="6677" width="16.44140625" customWidth="1"/>
    <col min="6678" max="6679" width="11.44140625" customWidth="1"/>
    <col min="6680" max="6680" width="12.44140625" customWidth="1"/>
    <col min="6681" max="6681" width="11.44140625" customWidth="1"/>
    <col min="6683" max="6683" width="13.44140625" customWidth="1"/>
    <col min="6685" max="6685" width="14.44140625" customWidth="1"/>
    <col min="6686" max="6686" width="15.44140625" customWidth="1"/>
    <col min="6687" max="6688" width="12.44140625" customWidth="1"/>
    <col min="6689" max="6690" width="13" customWidth="1"/>
    <col min="6912" max="6912" width="2.44140625" customWidth="1"/>
    <col min="6913" max="6913" width="11" customWidth="1"/>
    <col min="6914" max="6914" width="20.5546875" customWidth="1"/>
    <col min="6915" max="6915" width="11" customWidth="1"/>
    <col min="6916" max="6916" width="13.44140625" customWidth="1"/>
    <col min="6917" max="6917" width="23.5546875" customWidth="1"/>
    <col min="6918" max="6918" width="30.5546875" customWidth="1"/>
    <col min="6919" max="6919" width="9" customWidth="1"/>
    <col min="6921" max="6921" width="42" customWidth="1"/>
    <col min="6922" max="6922" width="11.44140625" customWidth="1"/>
    <col min="6923" max="6923" width="12.44140625" customWidth="1"/>
    <col min="6924" max="6925" width="10.5546875" customWidth="1"/>
    <col min="6926" max="6930" width="16.44140625" customWidth="1"/>
    <col min="6931" max="6931" width="15.44140625" customWidth="1"/>
    <col min="6932" max="6932" width="13.44140625" customWidth="1"/>
    <col min="6933" max="6933" width="16.44140625" customWidth="1"/>
    <col min="6934" max="6935" width="11.44140625" customWidth="1"/>
    <col min="6936" max="6936" width="12.44140625" customWidth="1"/>
    <col min="6937" max="6937" width="11.44140625" customWidth="1"/>
    <col min="6939" max="6939" width="13.44140625" customWidth="1"/>
    <col min="6941" max="6941" width="14.44140625" customWidth="1"/>
    <col min="6942" max="6942" width="15.44140625" customWidth="1"/>
    <col min="6943" max="6944" width="12.44140625" customWidth="1"/>
    <col min="6945" max="6946" width="13" customWidth="1"/>
    <col min="7168" max="7168" width="2.44140625" customWidth="1"/>
    <col min="7169" max="7169" width="11" customWidth="1"/>
    <col min="7170" max="7170" width="20.5546875" customWidth="1"/>
    <col min="7171" max="7171" width="11" customWidth="1"/>
    <col min="7172" max="7172" width="13.44140625" customWidth="1"/>
    <col min="7173" max="7173" width="23.5546875" customWidth="1"/>
    <col min="7174" max="7174" width="30.5546875" customWidth="1"/>
    <col min="7175" max="7175" width="9" customWidth="1"/>
    <col min="7177" max="7177" width="42" customWidth="1"/>
    <col min="7178" max="7178" width="11.44140625" customWidth="1"/>
    <col min="7179" max="7179" width="12.44140625" customWidth="1"/>
    <col min="7180" max="7181" width="10.5546875" customWidth="1"/>
    <col min="7182" max="7186" width="16.44140625" customWidth="1"/>
    <col min="7187" max="7187" width="15.44140625" customWidth="1"/>
    <col min="7188" max="7188" width="13.44140625" customWidth="1"/>
    <col min="7189" max="7189" width="16.44140625" customWidth="1"/>
    <col min="7190" max="7191" width="11.44140625" customWidth="1"/>
    <col min="7192" max="7192" width="12.44140625" customWidth="1"/>
    <col min="7193" max="7193" width="11.44140625" customWidth="1"/>
    <col min="7195" max="7195" width="13.44140625" customWidth="1"/>
    <col min="7197" max="7197" width="14.44140625" customWidth="1"/>
    <col min="7198" max="7198" width="15.44140625" customWidth="1"/>
    <col min="7199" max="7200" width="12.44140625" customWidth="1"/>
    <col min="7201" max="7202" width="13" customWidth="1"/>
    <col min="7424" max="7424" width="2.44140625" customWidth="1"/>
    <col min="7425" max="7425" width="11" customWidth="1"/>
    <col min="7426" max="7426" width="20.5546875" customWidth="1"/>
    <col min="7427" max="7427" width="11" customWidth="1"/>
    <col min="7428" max="7428" width="13.44140625" customWidth="1"/>
    <col min="7429" max="7429" width="23.5546875" customWidth="1"/>
    <col min="7430" max="7430" width="30.5546875" customWidth="1"/>
    <col min="7431" max="7431" width="9" customWidth="1"/>
    <col min="7433" max="7433" width="42" customWidth="1"/>
    <col min="7434" max="7434" width="11.44140625" customWidth="1"/>
    <col min="7435" max="7435" width="12.44140625" customWidth="1"/>
    <col min="7436" max="7437" width="10.5546875" customWidth="1"/>
    <col min="7438" max="7442" width="16.44140625" customWidth="1"/>
    <col min="7443" max="7443" width="15.44140625" customWidth="1"/>
    <col min="7444" max="7444" width="13.44140625" customWidth="1"/>
    <col min="7445" max="7445" width="16.44140625" customWidth="1"/>
    <col min="7446" max="7447" width="11.44140625" customWidth="1"/>
    <col min="7448" max="7448" width="12.44140625" customWidth="1"/>
    <col min="7449" max="7449" width="11.44140625" customWidth="1"/>
    <col min="7451" max="7451" width="13.44140625" customWidth="1"/>
    <col min="7453" max="7453" width="14.44140625" customWidth="1"/>
    <col min="7454" max="7454" width="15.44140625" customWidth="1"/>
    <col min="7455" max="7456" width="12.44140625" customWidth="1"/>
    <col min="7457" max="7458" width="13" customWidth="1"/>
    <col min="7680" max="7680" width="2.44140625" customWidth="1"/>
    <col min="7681" max="7681" width="11" customWidth="1"/>
    <col min="7682" max="7682" width="20.5546875" customWidth="1"/>
    <col min="7683" max="7683" width="11" customWidth="1"/>
    <col min="7684" max="7684" width="13.44140625" customWidth="1"/>
    <col min="7685" max="7685" width="23.5546875" customWidth="1"/>
    <col min="7686" max="7686" width="30.5546875" customWidth="1"/>
    <col min="7687" max="7687" width="9" customWidth="1"/>
    <col min="7689" max="7689" width="42" customWidth="1"/>
    <col min="7690" max="7690" width="11.44140625" customWidth="1"/>
    <col min="7691" max="7691" width="12.44140625" customWidth="1"/>
    <col min="7692" max="7693" width="10.5546875" customWidth="1"/>
    <col min="7694" max="7698" width="16.44140625" customWidth="1"/>
    <col min="7699" max="7699" width="15.44140625" customWidth="1"/>
    <col min="7700" max="7700" width="13.44140625" customWidth="1"/>
    <col min="7701" max="7701" width="16.44140625" customWidth="1"/>
    <col min="7702" max="7703" width="11.44140625" customWidth="1"/>
    <col min="7704" max="7704" width="12.44140625" customWidth="1"/>
    <col min="7705" max="7705" width="11.44140625" customWidth="1"/>
    <col min="7707" max="7707" width="13.44140625" customWidth="1"/>
    <col min="7709" max="7709" width="14.44140625" customWidth="1"/>
    <col min="7710" max="7710" width="15.44140625" customWidth="1"/>
    <col min="7711" max="7712" width="12.44140625" customWidth="1"/>
    <col min="7713" max="7714" width="13" customWidth="1"/>
    <col min="7936" max="7936" width="2.44140625" customWidth="1"/>
    <col min="7937" max="7937" width="11" customWidth="1"/>
    <col min="7938" max="7938" width="20.5546875" customWidth="1"/>
    <col min="7939" max="7939" width="11" customWidth="1"/>
    <col min="7940" max="7940" width="13.44140625" customWidth="1"/>
    <col min="7941" max="7941" width="23.5546875" customWidth="1"/>
    <col min="7942" max="7942" width="30.5546875" customWidth="1"/>
    <col min="7943" max="7943" width="9" customWidth="1"/>
    <col min="7945" max="7945" width="42" customWidth="1"/>
    <col min="7946" max="7946" width="11.44140625" customWidth="1"/>
    <col min="7947" max="7947" width="12.44140625" customWidth="1"/>
    <col min="7948" max="7949" width="10.5546875" customWidth="1"/>
    <col min="7950" max="7954" width="16.44140625" customWidth="1"/>
    <col min="7955" max="7955" width="15.44140625" customWidth="1"/>
    <col min="7956" max="7956" width="13.44140625" customWidth="1"/>
    <col min="7957" max="7957" width="16.44140625" customWidth="1"/>
    <col min="7958" max="7959" width="11.44140625" customWidth="1"/>
    <col min="7960" max="7960" width="12.44140625" customWidth="1"/>
    <col min="7961" max="7961" width="11.44140625" customWidth="1"/>
    <col min="7963" max="7963" width="13.44140625" customWidth="1"/>
    <col min="7965" max="7965" width="14.44140625" customWidth="1"/>
    <col min="7966" max="7966" width="15.44140625" customWidth="1"/>
    <col min="7967" max="7968" width="12.44140625" customWidth="1"/>
    <col min="7969" max="7970" width="13" customWidth="1"/>
    <col min="8192" max="8192" width="2.44140625" customWidth="1"/>
    <col min="8193" max="8193" width="11" customWidth="1"/>
    <col min="8194" max="8194" width="20.5546875" customWidth="1"/>
    <col min="8195" max="8195" width="11" customWidth="1"/>
    <col min="8196" max="8196" width="13.44140625" customWidth="1"/>
    <col min="8197" max="8197" width="23.5546875" customWidth="1"/>
    <col min="8198" max="8198" width="30.5546875" customWidth="1"/>
    <col min="8199" max="8199" width="9" customWidth="1"/>
    <col min="8201" max="8201" width="42" customWidth="1"/>
    <col min="8202" max="8202" width="11.44140625" customWidth="1"/>
    <col min="8203" max="8203" width="12.44140625" customWidth="1"/>
    <col min="8204" max="8205" width="10.5546875" customWidth="1"/>
    <col min="8206" max="8210" width="16.44140625" customWidth="1"/>
    <col min="8211" max="8211" width="15.44140625" customWidth="1"/>
    <col min="8212" max="8212" width="13.44140625" customWidth="1"/>
    <col min="8213" max="8213" width="16.44140625" customWidth="1"/>
    <col min="8214" max="8215" width="11.44140625" customWidth="1"/>
    <col min="8216" max="8216" width="12.44140625" customWidth="1"/>
    <col min="8217" max="8217" width="11.44140625" customWidth="1"/>
    <col min="8219" max="8219" width="13.44140625" customWidth="1"/>
    <col min="8221" max="8221" width="14.44140625" customWidth="1"/>
    <col min="8222" max="8222" width="15.44140625" customWidth="1"/>
    <col min="8223" max="8224" width="12.44140625" customWidth="1"/>
    <col min="8225" max="8226" width="13" customWidth="1"/>
    <col min="8448" max="8448" width="2.44140625" customWidth="1"/>
    <col min="8449" max="8449" width="11" customWidth="1"/>
    <col min="8450" max="8450" width="20.5546875" customWidth="1"/>
    <col min="8451" max="8451" width="11" customWidth="1"/>
    <col min="8452" max="8452" width="13.44140625" customWidth="1"/>
    <col min="8453" max="8453" width="23.5546875" customWidth="1"/>
    <col min="8454" max="8454" width="30.5546875" customWidth="1"/>
    <col min="8455" max="8455" width="9" customWidth="1"/>
    <col min="8457" max="8457" width="42" customWidth="1"/>
    <col min="8458" max="8458" width="11.44140625" customWidth="1"/>
    <col min="8459" max="8459" width="12.44140625" customWidth="1"/>
    <col min="8460" max="8461" width="10.5546875" customWidth="1"/>
    <col min="8462" max="8466" width="16.44140625" customWidth="1"/>
    <col min="8467" max="8467" width="15.44140625" customWidth="1"/>
    <col min="8468" max="8468" width="13.44140625" customWidth="1"/>
    <col min="8469" max="8469" width="16.44140625" customWidth="1"/>
    <col min="8470" max="8471" width="11.44140625" customWidth="1"/>
    <col min="8472" max="8472" width="12.44140625" customWidth="1"/>
    <col min="8473" max="8473" width="11.44140625" customWidth="1"/>
    <col min="8475" max="8475" width="13.44140625" customWidth="1"/>
    <col min="8477" max="8477" width="14.44140625" customWidth="1"/>
    <col min="8478" max="8478" width="15.44140625" customWidth="1"/>
    <col min="8479" max="8480" width="12.44140625" customWidth="1"/>
    <col min="8481" max="8482" width="13" customWidth="1"/>
    <col min="8704" max="8704" width="2.44140625" customWidth="1"/>
    <col min="8705" max="8705" width="11" customWidth="1"/>
    <col min="8706" max="8706" width="20.5546875" customWidth="1"/>
    <col min="8707" max="8707" width="11" customWidth="1"/>
    <col min="8708" max="8708" width="13.44140625" customWidth="1"/>
    <col min="8709" max="8709" width="23.5546875" customWidth="1"/>
    <col min="8710" max="8710" width="30.5546875" customWidth="1"/>
    <col min="8711" max="8711" width="9" customWidth="1"/>
    <col min="8713" max="8713" width="42" customWidth="1"/>
    <col min="8714" max="8714" width="11.44140625" customWidth="1"/>
    <col min="8715" max="8715" width="12.44140625" customWidth="1"/>
    <col min="8716" max="8717" width="10.5546875" customWidth="1"/>
    <col min="8718" max="8722" width="16.44140625" customWidth="1"/>
    <col min="8723" max="8723" width="15.44140625" customWidth="1"/>
    <col min="8724" max="8724" width="13.44140625" customWidth="1"/>
    <col min="8725" max="8725" width="16.44140625" customWidth="1"/>
    <col min="8726" max="8727" width="11.44140625" customWidth="1"/>
    <col min="8728" max="8728" width="12.44140625" customWidth="1"/>
    <col min="8729" max="8729" width="11.44140625" customWidth="1"/>
    <col min="8731" max="8731" width="13.44140625" customWidth="1"/>
    <col min="8733" max="8733" width="14.44140625" customWidth="1"/>
    <col min="8734" max="8734" width="15.44140625" customWidth="1"/>
    <col min="8735" max="8736" width="12.44140625" customWidth="1"/>
    <col min="8737" max="8738" width="13" customWidth="1"/>
    <col min="8960" max="8960" width="2.44140625" customWidth="1"/>
    <col min="8961" max="8961" width="11" customWidth="1"/>
    <col min="8962" max="8962" width="20.5546875" customWidth="1"/>
    <col min="8963" max="8963" width="11" customWidth="1"/>
    <col min="8964" max="8964" width="13.44140625" customWidth="1"/>
    <col min="8965" max="8965" width="23.5546875" customWidth="1"/>
    <col min="8966" max="8966" width="30.5546875" customWidth="1"/>
    <col min="8967" max="8967" width="9" customWidth="1"/>
    <col min="8969" max="8969" width="42" customWidth="1"/>
    <col min="8970" max="8970" width="11.44140625" customWidth="1"/>
    <col min="8971" max="8971" width="12.44140625" customWidth="1"/>
    <col min="8972" max="8973" width="10.5546875" customWidth="1"/>
    <col min="8974" max="8978" width="16.44140625" customWidth="1"/>
    <col min="8979" max="8979" width="15.44140625" customWidth="1"/>
    <col min="8980" max="8980" width="13.44140625" customWidth="1"/>
    <col min="8981" max="8981" width="16.44140625" customWidth="1"/>
    <col min="8982" max="8983" width="11.44140625" customWidth="1"/>
    <col min="8984" max="8984" width="12.44140625" customWidth="1"/>
    <col min="8985" max="8985" width="11.44140625" customWidth="1"/>
    <col min="8987" max="8987" width="13.44140625" customWidth="1"/>
    <col min="8989" max="8989" width="14.44140625" customWidth="1"/>
    <col min="8990" max="8990" width="15.44140625" customWidth="1"/>
    <col min="8991" max="8992" width="12.44140625" customWidth="1"/>
    <col min="8993" max="8994" width="13" customWidth="1"/>
    <col min="9216" max="9216" width="2.44140625" customWidth="1"/>
    <col min="9217" max="9217" width="11" customWidth="1"/>
    <col min="9218" max="9218" width="20.5546875" customWidth="1"/>
    <col min="9219" max="9219" width="11" customWidth="1"/>
    <col min="9220" max="9220" width="13.44140625" customWidth="1"/>
    <col min="9221" max="9221" width="23.5546875" customWidth="1"/>
    <col min="9222" max="9222" width="30.5546875" customWidth="1"/>
    <col min="9223" max="9223" width="9" customWidth="1"/>
    <col min="9225" max="9225" width="42" customWidth="1"/>
    <col min="9226" max="9226" width="11.44140625" customWidth="1"/>
    <col min="9227" max="9227" width="12.44140625" customWidth="1"/>
    <col min="9228" max="9229" width="10.5546875" customWidth="1"/>
    <col min="9230" max="9234" width="16.44140625" customWidth="1"/>
    <col min="9235" max="9235" width="15.44140625" customWidth="1"/>
    <col min="9236" max="9236" width="13.44140625" customWidth="1"/>
    <col min="9237" max="9237" width="16.44140625" customWidth="1"/>
    <col min="9238" max="9239" width="11.44140625" customWidth="1"/>
    <col min="9240" max="9240" width="12.44140625" customWidth="1"/>
    <col min="9241" max="9241" width="11.44140625" customWidth="1"/>
    <col min="9243" max="9243" width="13.44140625" customWidth="1"/>
    <col min="9245" max="9245" width="14.44140625" customWidth="1"/>
    <col min="9246" max="9246" width="15.44140625" customWidth="1"/>
    <col min="9247" max="9248" width="12.44140625" customWidth="1"/>
    <col min="9249" max="9250" width="13" customWidth="1"/>
    <col min="9472" max="9472" width="2.44140625" customWidth="1"/>
    <col min="9473" max="9473" width="11" customWidth="1"/>
    <col min="9474" max="9474" width="20.5546875" customWidth="1"/>
    <col min="9475" max="9475" width="11" customWidth="1"/>
    <col min="9476" max="9476" width="13.44140625" customWidth="1"/>
    <col min="9477" max="9477" width="23.5546875" customWidth="1"/>
    <col min="9478" max="9478" width="30.5546875" customWidth="1"/>
    <col min="9479" max="9479" width="9" customWidth="1"/>
    <col min="9481" max="9481" width="42" customWidth="1"/>
    <col min="9482" max="9482" width="11.44140625" customWidth="1"/>
    <col min="9483" max="9483" width="12.44140625" customWidth="1"/>
    <col min="9484" max="9485" width="10.5546875" customWidth="1"/>
    <col min="9486" max="9490" width="16.44140625" customWidth="1"/>
    <col min="9491" max="9491" width="15.44140625" customWidth="1"/>
    <col min="9492" max="9492" width="13.44140625" customWidth="1"/>
    <col min="9493" max="9493" width="16.44140625" customWidth="1"/>
    <col min="9494" max="9495" width="11.44140625" customWidth="1"/>
    <col min="9496" max="9496" width="12.44140625" customWidth="1"/>
    <col min="9497" max="9497" width="11.44140625" customWidth="1"/>
    <col min="9499" max="9499" width="13.44140625" customWidth="1"/>
    <col min="9501" max="9501" width="14.44140625" customWidth="1"/>
    <col min="9502" max="9502" width="15.44140625" customWidth="1"/>
    <col min="9503" max="9504" width="12.44140625" customWidth="1"/>
    <col min="9505" max="9506" width="13" customWidth="1"/>
    <col min="9728" max="9728" width="2.44140625" customWidth="1"/>
    <col min="9729" max="9729" width="11" customWidth="1"/>
    <col min="9730" max="9730" width="20.5546875" customWidth="1"/>
    <col min="9731" max="9731" width="11" customWidth="1"/>
    <col min="9732" max="9732" width="13.44140625" customWidth="1"/>
    <col min="9733" max="9733" width="23.5546875" customWidth="1"/>
    <col min="9734" max="9734" width="30.5546875" customWidth="1"/>
    <col min="9735" max="9735" width="9" customWidth="1"/>
    <col min="9737" max="9737" width="42" customWidth="1"/>
    <col min="9738" max="9738" width="11.44140625" customWidth="1"/>
    <col min="9739" max="9739" width="12.44140625" customWidth="1"/>
    <col min="9740" max="9741" width="10.5546875" customWidth="1"/>
    <col min="9742" max="9746" width="16.44140625" customWidth="1"/>
    <col min="9747" max="9747" width="15.44140625" customWidth="1"/>
    <col min="9748" max="9748" width="13.44140625" customWidth="1"/>
    <col min="9749" max="9749" width="16.44140625" customWidth="1"/>
    <col min="9750" max="9751" width="11.44140625" customWidth="1"/>
    <col min="9752" max="9752" width="12.44140625" customWidth="1"/>
    <col min="9753" max="9753" width="11.44140625" customWidth="1"/>
    <col min="9755" max="9755" width="13.44140625" customWidth="1"/>
    <col min="9757" max="9757" width="14.44140625" customWidth="1"/>
    <col min="9758" max="9758" width="15.44140625" customWidth="1"/>
    <col min="9759" max="9760" width="12.44140625" customWidth="1"/>
    <col min="9761" max="9762" width="13" customWidth="1"/>
    <col min="9984" max="9984" width="2.44140625" customWidth="1"/>
    <col min="9985" max="9985" width="11" customWidth="1"/>
    <col min="9986" max="9986" width="20.5546875" customWidth="1"/>
    <col min="9987" max="9987" width="11" customWidth="1"/>
    <col min="9988" max="9988" width="13.44140625" customWidth="1"/>
    <col min="9989" max="9989" width="23.5546875" customWidth="1"/>
    <col min="9990" max="9990" width="30.5546875" customWidth="1"/>
    <col min="9991" max="9991" width="9" customWidth="1"/>
    <col min="9993" max="9993" width="42" customWidth="1"/>
    <col min="9994" max="9994" width="11.44140625" customWidth="1"/>
    <col min="9995" max="9995" width="12.44140625" customWidth="1"/>
    <col min="9996" max="9997" width="10.5546875" customWidth="1"/>
    <col min="9998" max="10002" width="16.44140625" customWidth="1"/>
    <col min="10003" max="10003" width="15.44140625" customWidth="1"/>
    <col min="10004" max="10004" width="13.44140625" customWidth="1"/>
    <col min="10005" max="10005" width="16.44140625" customWidth="1"/>
    <col min="10006" max="10007" width="11.44140625" customWidth="1"/>
    <col min="10008" max="10008" width="12.44140625" customWidth="1"/>
    <col min="10009" max="10009" width="11.44140625" customWidth="1"/>
    <col min="10011" max="10011" width="13.44140625" customWidth="1"/>
    <col min="10013" max="10013" width="14.44140625" customWidth="1"/>
    <col min="10014" max="10014" width="15.44140625" customWidth="1"/>
    <col min="10015" max="10016" width="12.44140625" customWidth="1"/>
    <col min="10017" max="10018" width="13" customWidth="1"/>
    <col min="10240" max="10240" width="2.44140625" customWidth="1"/>
    <col min="10241" max="10241" width="11" customWidth="1"/>
    <col min="10242" max="10242" width="20.5546875" customWidth="1"/>
    <col min="10243" max="10243" width="11" customWidth="1"/>
    <col min="10244" max="10244" width="13.44140625" customWidth="1"/>
    <col min="10245" max="10245" width="23.5546875" customWidth="1"/>
    <col min="10246" max="10246" width="30.5546875" customWidth="1"/>
    <col min="10247" max="10247" width="9" customWidth="1"/>
    <col min="10249" max="10249" width="42" customWidth="1"/>
    <col min="10250" max="10250" width="11.44140625" customWidth="1"/>
    <col min="10251" max="10251" width="12.44140625" customWidth="1"/>
    <col min="10252" max="10253" width="10.5546875" customWidth="1"/>
    <col min="10254" max="10258" width="16.44140625" customWidth="1"/>
    <col min="10259" max="10259" width="15.44140625" customWidth="1"/>
    <col min="10260" max="10260" width="13.44140625" customWidth="1"/>
    <col min="10261" max="10261" width="16.44140625" customWidth="1"/>
    <col min="10262" max="10263" width="11.44140625" customWidth="1"/>
    <col min="10264" max="10264" width="12.44140625" customWidth="1"/>
    <col min="10265" max="10265" width="11.44140625" customWidth="1"/>
    <col min="10267" max="10267" width="13.44140625" customWidth="1"/>
    <col min="10269" max="10269" width="14.44140625" customWidth="1"/>
    <col min="10270" max="10270" width="15.44140625" customWidth="1"/>
    <col min="10271" max="10272" width="12.44140625" customWidth="1"/>
    <col min="10273" max="10274" width="13" customWidth="1"/>
    <col min="10496" max="10496" width="2.44140625" customWidth="1"/>
    <col min="10497" max="10497" width="11" customWidth="1"/>
    <col min="10498" max="10498" width="20.5546875" customWidth="1"/>
    <col min="10499" max="10499" width="11" customWidth="1"/>
    <col min="10500" max="10500" width="13.44140625" customWidth="1"/>
    <col min="10501" max="10501" width="23.5546875" customWidth="1"/>
    <col min="10502" max="10502" width="30.5546875" customWidth="1"/>
    <col min="10503" max="10503" width="9" customWidth="1"/>
    <col min="10505" max="10505" width="42" customWidth="1"/>
    <col min="10506" max="10506" width="11.44140625" customWidth="1"/>
    <col min="10507" max="10507" width="12.44140625" customWidth="1"/>
    <col min="10508" max="10509" width="10.5546875" customWidth="1"/>
    <col min="10510" max="10514" width="16.44140625" customWidth="1"/>
    <col min="10515" max="10515" width="15.44140625" customWidth="1"/>
    <col min="10516" max="10516" width="13.44140625" customWidth="1"/>
    <col min="10517" max="10517" width="16.44140625" customWidth="1"/>
    <col min="10518" max="10519" width="11.44140625" customWidth="1"/>
    <col min="10520" max="10520" width="12.44140625" customWidth="1"/>
    <col min="10521" max="10521" width="11.44140625" customWidth="1"/>
    <col min="10523" max="10523" width="13.44140625" customWidth="1"/>
    <col min="10525" max="10525" width="14.44140625" customWidth="1"/>
    <col min="10526" max="10526" width="15.44140625" customWidth="1"/>
    <col min="10527" max="10528" width="12.44140625" customWidth="1"/>
    <col min="10529" max="10530" width="13" customWidth="1"/>
    <col min="10752" max="10752" width="2.44140625" customWidth="1"/>
    <col min="10753" max="10753" width="11" customWidth="1"/>
    <col min="10754" max="10754" width="20.5546875" customWidth="1"/>
    <col min="10755" max="10755" width="11" customWidth="1"/>
    <col min="10756" max="10756" width="13.44140625" customWidth="1"/>
    <col min="10757" max="10757" width="23.5546875" customWidth="1"/>
    <col min="10758" max="10758" width="30.5546875" customWidth="1"/>
    <col min="10759" max="10759" width="9" customWidth="1"/>
    <col min="10761" max="10761" width="42" customWidth="1"/>
    <col min="10762" max="10762" width="11.44140625" customWidth="1"/>
    <col min="10763" max="10763" width="12.44140625" customWidth="1"/>
    <col min="10764" max="10765" width="10.5546875" customWidth="1"/>
    <col min="10766" max="10770" width="16.44140625" customWidth="1"/>
    <col min="10771" max="10771" width="15.44140625" customWidth="1"/>
    <col min="10772" max="10772" width="13.44140625" customWidth="1"/>
    <col min="10773" max="10773" width="16.44140625" customWidth="1"/>
    <col min="10774" max="10775" width="11.44140625" customWidth="1"/>
    <col min="10776" max="10776" width="12.44140625" customWidth="1"/>
    <col min="10777" max="10777" width="11.44140625" customWidth="1"/>
    <col min="10779" max="10779" width="13.44140625" customWidth="1"/>
    <col min="10781" max="10781" width="14.44140625" customWidth="1"/>
    <col min="10782" max="10782" width="15.44140625" customWidth="1"/>
    <col min="10783" max="10784" width="12.44140625" customWidth="1"/>
    <col min="10785" max="10786" width="13" customWidth="1"/>
    <col min="11008" max="11008" width="2.44140625" customWidth="1"/>
    <col min="11009" max="11009" width="11" customWidth="1"/>
    <col min="11010" max="11010" width="20.5546875" customWidth="1"/>
    <col min="11011" max="11011" width="11" customWidth="1"/>
    <col min="11012" max="11012" width="13.44140625" customWidth="1"/>
    <col min="11013" max="11013" width="23.5546875" customWidth="1"/>
    <col min="11014" max="11014" width="30.5546875" customWidth="1"/>
    <col min="11015" max="11015" width="9" customWidth="1"/>
    <col min="11017" max="11017" width="42" customWidth="1"/>
    <col min="11018" max="11018" width="11.44140625" customWidth="1"/>
    <col min="11019" max="11019" width="12.44140625" customWidth="1"/>
    <col min="11020" max="11021" width="10.5546875" customWidth="1"/>
    <col min="11022" max="11026" width="16.44140625" customWidth="1"/>
    <col min="11027" max="11027" width="15.44140625" customWidth="1"/>
    <col min="11028" max="11028" width="13.44140625" customWidth="1"/>
    <col min="11029" max="11029" width="16.44140625" customWidth="1"/>
    <col min="11030" max="11031" width="11.44140625" customWidth="1"/>
    <col min="11032" max="11032" width="12.44140625" customWidth="1"/>
    <col min="11033" max="11033" width="11.44140625" customWidth="1"/>
    <col min="11035" max="11035" width="13.44140625" customWidth="1"/>
    <col min="11037" max="11037" width="14.44140625" customWidth="1"/>
    <col min="11038" max="11038" width="15.44140625" customWidth="1"/>
    <col min="11039" max="11040" width="12.44140625" customWidth="1"/>
    <col min="11041" max="11042" width="13" customWidth="1"/>
    <col min="11264" max="11264" width="2.44140625" customWidth="1"/>
    <col min="11265" max="11265" width="11" customWidth="1"/>
    <col min="11266" max="11266" width="20.5546875" customWidth="1"/>
    <col min="11267" max="11267" width="11" customWidth="1"/>
    <col min="11268" max="11268" width="13.44140625" customWidth="1"/>
    <col min="11269" max="11269" width="23.5546875" customWidth="1"/>
    <col min="11270" max="11270" width="30.5546875" customWidth="1"/>
    <col min="11271" max="11271" width="9" customWidth="1"/>
    <col min="11273" max="11273" width="42" customWidth="1"/>
    <col min="11274" max="11274" width="11.44140625" customWidth="1"/>
    <col min="11275" max="11275" width="12.44140625" customWidth="1"/>
    <col min="11276" max="11277" width="10.5546875" customWidth="1"/>
    <col min="11278" max="11282" width="16.44140625" customWidth="1"/>
    <col min="11283" max="11283" width="15.44140625" customWidth="1"/>
    <col min="11284" max="11284" width="13.44140625" customWidth="1"/>
    <col min="11285" max="11285" width="16.44140625" customWidth="1"/>
    <col min="11286" max="11287" width="11.44140625" customWidth="1"/>
    <col min="11288" max="11288" width="12.44140625" customWidth="1"/>
    <col min="11289" max="11289" width="11.44140625" customWidth="1"/>
    <col min="11291" max="11291" width="13.44140625" customWidth="1"/>
    <col min="11293" max="11293" width="14.44140625" customWidth="1"/>
    <col min="11294" max="11294" width="15.44140625" customWidth="1"/>
    <col min="11295" max="11296" width="12.44140625" customWidth="1"/>
    <col min="11297" max="11298" width="13" customWidth="1"/>
    <col min="11520" max="11520" width="2.44140625" customWidth="1"/>
    <col min="11521" max="11521" width="11" customWidth="1"/>
    <col min="11522" max="11522" width="20.5546875" customWidth="1"/>
    <col min="11523" max="11523" width="11" customWidth="1"/>
    <col min="11524" max="11524" width="13.44140625" customWidth="1"/>
    <col min="11525" max="11525" width="23.5546875" customWidth="1"/>
    <col min="11526" max="11526" width="30.5546875" customWidth="1"/>
    <col min="11527" max="11527" width="9" customWidth="1"/>
    <col min="11529" max="11529" width="42" customWidth="1"/>
    <col min="11530" max="11530" width="11.44140625" customWidth="1"/>
    <col min="11531" max="11531" width="12.44140625" customWidth="1"/>
    <col min="11532" max="11533" width="10.5546875" customWidth="1"/>
    <col min="11534" max="11538" width="16.44140625" customWidth="1"/>
    <col min="11539" max="11539" width="15.44140625" customWidth="1"/>
    <col min="11540" max="11540" width="13.44140625" customWidth="1"/>
    <col min="11541" max="11541" width="16.44140625" customWidth="1"/>
    <col min="11542" max="11543" width="11.44140625" customWidth="1"/>
    <col min="11544" max="11544" width="12.44140625" customWidth="1"/>
    <col min="11545" max="11545" width="11.44140625" customWidth="1"/>
    <col min="11547" max="11547" width="13.44140625" customWidth="1"/>
    <col min="11549" max="11549" width="14.44140625" customWidth="1"/>
    <col min="11550" max="11550" width="15.44140625" customWidth="1"/>
    <col min="11551" max="11552" width="12.44140625" customWidth="1"/>
    <col min="11553" max="11554" width="13" customWidth="1"/>
    <col min="11776" max="11776" width="2.44140625" customWidth="1"/>
    <col min="11777" max="11777" width="11" customWidth="1"/>
    <col min="11778" max="11778" width="20.5546875" customWidth="1"/>
    <col min="11779" max="11779" width="11" customWidth="1"/>
    <col min="11780" max="11780" width="13.44140625" customWidth="1"/>
    <col min="11781" max="11781" width="23.5546875" customWidth="1"/>
    <col min="11782" max="11782" width="30.5546875" customWidth="1"/>
    <col min="11783" max="11783" width="9" customWidth="1"/>
    <col min="11785" max="11785" width="42" customWidth="1"/>
    <col min="11786" max="11786" width="11.44140625" customWidth="1"/>
    <col min="11787" max="11787" width="12.44140625" customWidth="1"/>
    <col min="11788" max="11789" width="10.5546875" customWidth="1"/>
    <col min="11790" max="11794" width="16.44140625" customWidth="1"/>
    <col min="11795" max="11795" width="15.44140625" customWidth="1"/>
    <col min="11796" max="11796" width="13.44140625" customWidth="1"/>
    <col min="11797" max="11797" width="16.44140625" customWidth="1"/>
    <col min="11798" max="11799" width="11.44140625" customWidth="1"/>
    <col min="11800" max="11800" width="12.44140625" customWidth="1"/>
    <col min="11801" max="11801" width="11.44140625" customWidth="1"/>
    <col min="11803" max="11803" width="13.44140625" customWidth="1"/>
    <col min="11805" max="11805" width="14.44140625" customWidth="1"/>
    <col min="11806" max="11806" width="15.44140625" customWidth="1"/>
    <col min="11807" max="11808" width="12.44140625" customWidth="1"/>
    <col min="11809" max="11810" width="13" customWidth="1"/>
    <col min="12032" max="12032" width="2.44140625" customWidth="1"/>
    <col min="12033" max="12033" width="11" customWidth="1"/>
    <col min="12034" max="12034" width="20.5546875" customWidth="1"/>
    <col min="12035" max="12035" width="11" customWidth="1"/>
    <col min="12036" max="12036" width="13.44140625" customWidth="1"/>
    <col min="12037" max="12037" width="23.5546875" customWidth="1"/>
    <col min="12038" max="12038" width="30.5546875" customWidth="1"/>
    <col min="12039" max="12039" width="9" customWidth="1"/>
    <col min="12041" max="12041" width="42" customWidth="1"/>
    <col min="12042" max="12042" width="11.44140625" customWidth="1"/>
    <col min="12043" max="12043" width="12.44140625" customWidth="1"/>
    <col min="12044" max="12045" width="10.5546875" customWidth="1"/>
    <col min="12046" max="12050" width="16.44140625" customWidth="1"/>
    <col min="12051" max="12051" width="15.44140625" customWidth="1"/>
    <col min="12052" max="12052" width="13.44140625" customWidth="1"/>
    <col min="12053" max="12053" width="16.44140625" customWidth="1"/>
    <col min="12054" max="12055" width="11.44140625" customWidth="1"/>
    <col min="12056" max="12056" width="12.44140625" customWidth="1"/>
    <col min="12057" max="12057" width="11.44140625" customWidth="1"/>
    <col min="12059" max="12059" width="13.44140625" customWidth="1"/>
    <col min="12061" max="12061" width="14.44140625" customWidth="1"/>
    <col min="12062" max="12062" width="15.44140625" customWidth="1"/>
    <col min="12063" max="12064" width="12.44140625" customWidth="1"/>
    <col min="12065" max="12066" width="13" customWidth="1"/>
    <col min="12288" max="12288" width="2.44140625" customWidth="1"/>
    <col min="12289" max="12289" width="11" customWidth="1"/>
    <col min="12290" max="12290" width="20.5546875" customWidth="1"/>
    <col min="12291" max="12291" width="11" customWidth="1"/>
    <col min="12292" max="12292" width="13.44140625" customWidth="1"/>
    <col min="12293" max="12293" width="23.5546875" customWidth="1"/>
    <col min="12294" max="12294" width="30.5546875" customWidth="1"/>
    <col min="12295" max="12295" width="9" customWidth="1"/>
    <col min="12297" max="12297" width="42" customWidth="1"/>
    <col min="12298" max="12298" width="11.44140625" customWidth="1"/>
    <col min="12299" max="12299" width="12.44140625" customWidth="1"/>
    <col min="12300" max="12301" width="10.5546875" customWidth="1"/>
    <col min="12302" max="12306" width="16.44140625" customWidth="1"/>
    <col min="12307" max="12307" width="15.44140625" customWidth="1"/>
    <col min="12308" max="12308" width="13.44140625" customWidth="1"/>
    <col min="12309" max="12309" width="16.44140625" customWidth="1"/>
    <col min="12310" max="12311" width="11.44140625" customWidth="1"/>
    <col min="12312" max="12312" width="12.44140625" customWidth="1"/>
    <col min="12313" max="12313" width="11.44140625" customWidth="1"/>
    <col min="12315" max="12315" width="13.44140625" customWidth="1"/>
    <col min="12317" max="12317" width="14.44140625" customWidth="1"/>
    <col min="12318" max="12318" width="15.44140625" customWidth="1"/>
    <col min="12319" max="12320" width="12.44140625" customWidth="1"/>
    <col min="12321" max="12322" width="13" customWidth="1"/>
    <col min="12544" max="12544" width="2.44140625" customWidth="1"/>
    <col min="12545" max="12545" width="11" customWidth="1"/>
    <col min="12546" max="12546" width="20.5546875" customWidth="1"/>
    <col min="12547" max="12547" width="11" customWidth="1"/>
    <col min="12548" max="12548" width="13.44140625" customWidth="1"/>
    <col min="12549" max="12549" width="23.5546875" customWidth="1"/>
    <col min="12550" max="12550" width="30.5546875" customWidth="1"/>
    <col min="12551" max="12551" width="9" customWidth="1"/>
    <col min="12553" max="12553" width="42" customWidth="1"/>
    <col min="12554" max="12554" width="11.44140625" customWidth="1"/>
    <col min="12555" max="12555" width="12.44140625" customWidth="1"/>
    <col min="12556" max="12557" width="10.5546875" customWidth="1"/>
    <col min="12558" max="12562" width="16.44140625" customWidth="1"/>
    <col min="12563" max="12563" width="15.44140625" customWidth="1"/>
    <col min="12564" max="12564" width="13.44140625" customWidth="1"/>
    <col min="12565" max="12565" width="16.44140625" customWidth="1"/>
    <col min="12566" max="12567" width="11.44140625" customWidth="1"/>
    <col min="12568" max="12568" width="12.44140625" customWidth="1"/>
    <col min="12569" max="12569" width="11.44140625" customWidth="1"/>
    <col min="12571" max="12571" width="13.44140625" customWidth="1"/>
    <col min="12573" max="12573" width="14.44140625" customWidth="1"/>
    <col min="12574" max="12574" width="15.44140625" customWidth="1"/>
    <col min="12575" max="12576" width="12.44140625" customWidth="1"/>
    <col min="12577" max="12578" width="13" customWidth="1"/>
    <col min="12800" max="12800" width="2.44140625" customWidth="1"/>
    <col min="12801" max="12801" width="11" customWidth="1"/>
    <col min="12802" max="12802" width="20.5546875" customWidth="1"/>
    <col min="12803" max="12803" width="11" customWidth="1"/>
    <col min="12804" max="12804" width="13.44140625" customWidth="1"/>
    <col min="12805" max="12805" width="23.5546875" customWidth="1"/>
    <col min="12806" max="12806" width="30.5546875" customWidth="1"/>
    <col min="12807" max="12807" width="9" customWidth="1"/>
    <col min="12809" max="12809" width="42" customWidth="1"/>
    <col min="12810" max="12810" width="11.44140625" customWidth="1"/>
    <col min="12811" max="12811" width="12.44140625" customWidth="1"/>
    <col min="12812" max="12813" width="10.5546875" customWidth="1"/>
    <col min="12814" max="12818" width="16.44140625" customWidth="1"/>
    <col min="12819" max="12819" width="15.44140625" customWidth="1"/>
    <col min="12820" max="12820" width="13.44140625" customWidth="1"/>
    <col min="12821" max="12821" width="16.44140625" customWidth="1"/>
    <col min="12822" max="12823" width="11.44140625" customWidth="1"/>
    <col min="12824" max="12824" width="12.44140625" customWidth="1"/>
    <col min="12825" max="12825" width="11.44140625" customWidth="1"/>
    <col min="12827" max="12827" width="13.44140625" customWidth="1"/>
    <col min="12829" max="12829" width="14.44140625" customWidth="1"/>
    <col min="12830" max="12830" width="15.44140625" customWidth="1"/>
    <col min="12831" max="12832" width="12.44140625" customWidth="1"/>
    <col min="12833" max="12834" width="13" customWidth="1"/>
    <col min="13056" max="13056" width="2.44140625" customWidth="1"/>
    <col min="13057" max="13057" width="11" customWidth="1"/>
    <col min="13058" max="13058" width="20.5546875" customWidth="1"/>
    <col min="13059" max="13059" width="11" customWidth="1"/>
    <col min="13060" max="13060" width="13.44140625" customWidth="1"/>
    <col min="13061" max="13061" width="23.5546875" customWidth="1"/>
    <col min="13062" max="13062" width="30.5546875" customWidth="1"/>
    <col min="13063" max="13063" width="9" customWidth="1"/>
    <col min="13065" max="13065" width="42" customWidth="1"/>
    <col min="13066" max="13066" width="11.44140625" customWidth="1"/>
    <col min="13067" max="13067" width="12.44140625" customWidth="1"/>
    <col min="13068" max="13069" width="10.5546875" customWidth="1"/>
    <col min="13070" max="13074" width="16.44140625" customWidth="1"/>
    <col min="13075" max="13075" width="15.44140625" customWidth="1"/>
    <col min="13076" max="13076" width="13.44140625" customWidth="1"/>
    <col min="13077" max="13077" width="16.44140625" customWidth="1"/>
    <col min="13078" max="13079" width="11.44140625" customWidth="1"/>
    <col min="13080" max="13080" width="12.44140625" customWidth="1"/>
    <col min="13081" max="13081" width="11.44140625" customWidth="1"/>
    <col min="13083" max="13083" width="13.44140625" customWidth="1"/>
    <col min="13085" max="13085" width="14.44140625" customWidth="1"/>
    <col min="13086" max="13086" width="15.44140625" customWidth="1"/>
    <col min="13087" max="13088" width="12.44140625" customWidth="1"/>
    <col min="13089" max="13090" width="13" customWidth="1"/>
    <col min="13312" max="13312" width="2.44140625" customWidth="1"/>
    <col min="13313" max="13313" width="11" customWidth="1"/>
    <col min="13314" max="13314" width="20.5546875" customWidth="1"/>
    <col min="13315" max="13315" width="11" customWidth="1"/>
    <col min="13316" max="13316" width="13.44140625" customWidth="1"/>
    <col min="13317" max="13317" width="23.5546875" customWidth="1"/>
    <col min="13318" max="13318" width="30.5546875" customWidth="1"/>
    <col min="13319" max="13319" width="9" customWidth="1"/>
    <col min="13321" max="13321" width="42" customWidth="1"/>
    <col min="13322" max="13322" width="11.44140625" customWidth="1"/>
    <col min="13323" max="13323" width="12.44140625" customWidth="1"/>
    <col min="13324" max="13325" width="10.5546875" customWidth="1"/>
    <col min="13326" max="13330" width="16.44140625" customWidth="1"/>
    <col min="13331" max="13331" width="15.44140625" customWidth="1"/>
    <col min="13332" max="13332" width="13.44140625" customWidth="1"/>
    <col min="13333" max="13333" width="16.44140625" customWidth="1"/>
    <col min="13334" max="13335" width="11.44140625" customWidth="1"/>
    <col min="13336" max="13336" width="12.44140625" customWidth="1"/>
    <col min="13337" max="13337" width="11.44140625" customWidth="1"/>
    <col min="13339" max="13339" width="13.44140625" customWidth="1"/>
    <col min="13341" max="13341" width="14.44140625" customWidth="1"/>
    <col min="13342" max="13342" width="15.44140625" customWidth="1"/>
    <col min="13343" max="13344" width="12.44140625" customWidth="1"/>
    <col min="13345" max="13346" width="13" customWidth="1"/>
    <col min="13568" max="13568" width="2.44140625" customWidth="1"/>
    <col min="13569" max="13569" width="11" customWidth="1"/>
    <col min="13570" max="13570" width="20.5546875" customWidth="1"/>
    <col min="13571" max="13571" width="11" customWidth="1"/>
    <col min="13572" max="13572" width="13.44140625" customWidth="1"/>
    <col min="13573" max="13573" width="23.5546875" customWidth="1"/>
    <col min="13574" max="13574" width="30.5546875" customWidth="1"/>
    <col min="13575" max="13575" width="9" customWidth="1"/>
    <col min="13577" max="13577" width="42" customWidth="1"/>
    <col min="13578" max="13578" width="11.44140625" customWidth="1"/>
    <col min="13579" max="13579" width="12.44140625" customWidth="1"/>
    <col min="13580" max="13581" width="10.5546875" customWidth="1"/>
    <col min="13582" max="13586" width="16.44140625" customWidth="1"/>
    <col min="13587" max="13587" width="15.44140625" customWidth="1"/>
    <col min="13588" max="13588" width="13.44140625" customWidth="1"/>
    <col min="13589" max="13589" width="16.44140625" customWidth="1"/>
    <col min="13590" max="13591" width="11.44140625" customWidth="1"/>
    <col min="13592" max="13592" width="12.44140625" customWidth="1"/>
    <col min="13593" max="13593" width="11.44140625" customWidth="1"/>
    <col min="13595" max="13595" width="13.44140625" customWidth="1"/>
    <col min="13597" max="13597" width="14.44140625" customWidth="1"/>
    <col min="13598" max="13598" width="15.44140625" customWidth="1"/>
    <col min="13599" max="13600" width="12.44140625" customWidth="1"/>
    <col min="13601" max="13602" width="13" customWidth="1"/>
    <col min="13824" max="13824" width="2.44140625" customWidth="1"/>
    <col min="13825" max="13825" width="11" customWidth="1"/>
    <col min="13826" max="13826" width="20.5546875" customWidth="1"/>
    <col min="13827" max="13827" width="11" customWidth="1"/>
    <col min="13828" max="13828" width="13.44140625" customWidth="1"/>
    <col min="13829" max="13829" width="23.5546875" customWidth="1"/>
    <col min="13830" max="13830" width="30.5546875" customWidth="1"/>
    <col min="13831" max="13831" width="9" customWidth="1"/>
    <col min="13833" max="13833" width="42" customWidth="1"/>
    <col min="13834" max="13834" width="11.44140625" customWidth="1"/>
    <col min="13835" max="13835" width="12.44140625" customWidth="1"/>
    <col min="13836" max="13837" width="10.5546875" customWidth="1"/>
    <col min="13838" max="13842" width="16.44140625" customWidth="1"/>
    <col min="13843" max="13843" width="15.44140625" customWidth="1"/>
    <col min="13844" max="13844" width="13.44140625" customWidth="1"/>
    <col min="13845" max="13845" width="16.44140625" customWidth="1"/>
    <col min="13846" max="13847" width="11.44140625" customWidth="1"/>
    <col min="13848" max="13848" width="12.44140625" customWidth="1"/>
    <col min="13849" max="13849" width="11.44140625" customWidth="1"/>
    <col min="13851" max="13851" width="13.44140625" customWidth="1"/>
    <col min="13853" max="13853" width="14.44140625" customWidth="1"/>
    <col min="13854" max="13854" width="15.44140625" customWidth="1"/>
    <col min="13855" max="13856" width="12.44140625" customWidth="1"/>
    <col min="13857" max="13858" width="13" customWidth="1"/>
    <col min="14080" max="14080" width="2.44140625" customWidth="1"/>
    <col min="14081" max="14081" width="11" customWidth="1"/>
    <col min="14082" max="14082" width="20.5546875" customWidth="1"/>
    <col min="14083" max="14083" width="11" customWidth="1"/>
    <col min="14084" max="14084" width="13.44140625" customWidth="1"/>
    <col min="14085" max="14085" width="23.5546875" customWidth="1"/>
    <col min="14086" max="14086" width="30.5546875" customWidth="1"/>
    <col min="14087" max="14087" width="9" customWidth="1"/>
    <col min="14089" max="14089" width="42" customWidth="1"/>
    <col min="14090" max="14090" width="11.44140625" customWidth="1"/>
    <col min="14091" max="14091" width="12.44140625" customWidth="1"/>
    <col min="14092" max="14093" width="10.5546875" customWidth="1"/>
    <col min="14094" max="14098" width="16.44140625" customWidth="1"/>
    <col min="14099" max="14099" width="15.44140625" customWidth="1"/>
    <col min="14100" max="14100" width="13.44140625" customWidth="1"/>
    <col min="14101" max="14101" width="16.44140625" customWidth="1"/>
    <col min="14102" max="14103" width="11.44140625" customWidth="1"/>
    <col min="14104" max="14104" width="12.44140625" customWidth="1"/>
    <col min="14105" max="14105" width="11.44140625" customWidth="1"/>
    <col min="14107" max="14107" width="13.44140625" customWidth="1"/>
    <col min="14109" max="14109" width="14.44140625" customWidth="1"/>
    <col min="14110" max="14110" width="15.44140625" customWidth="1"/>
    <col min="14111" max="14112" width="12.44140625" customWidth="1"/>
    <col min="14113" max="14114" width="13" customWidth="1"/>
    <col min="14336" max="14336" width="2.44140625" customWidth="1"/>
    <col min="14337" max="14337" width="11" customWidth="1"/>
    <col min="14338" max="14338" width="20.5546875" customWidth="1"/>
    <col min="14339" max="14339" width="11" customWidth="1"/>
    <col min="14340" max="14340" width="13.44140625" customWidth="1"/>
    <col min="14341" max="14341" width="23.5546875" customWidth="1"/>
    <col min="14342" max="14342" width="30.5546875" customWidth="1"/>
    <col min="14343" max="14343" width="9" customWidth="1"/>
    <col min="14345" max="14345" width="42" customWidth="1"/>
    <col min="14346" max="14346" width="11.44140625" customWidth="1"/>
    <col min="14347" max="14347" width="12.44140625" customWidth="1"/>
    <col min="14348" max="14349" width="10.5546875" customWidth="1"/>
    <col min="14350" max="14354" width="16.44140625" customWidth="1"/>
    <col min="14355" max="14355" width="15.44140625" customWidth="1"/>
    <col min="14356" max="14356" width="13.44140625" customWidth="1"/>
    <col min="14357" max="14357" width="16.44140625" customWidth="1"/>
    <col min="14358" max="14359" width="11.44140625" customWidth="1"/>
    <col min="14360" max="14360" width="12.44140625" customWidth="1"/>
    <col min="14361" max="14361" width="11.44140625" customWidth="1"/>
    <col min="14363" max="14363" width="13.44140625" customWidth="1"/>
    <col min="14365" max="14365" width="14.44140625" customWidth="1"/>
    <col min="14366" max="14366" width="15.44140625" customWidth="1"/>
    <col min="14367" max="14368" width="12.44140625" customWidth="1"/>
    <col min="14369" max="14370" width="13" customWidth="1"/>
    <col min="14592" max="14592" width="2.44140625" customWidth="1"/>
    <col min="14593" max="14593" width="11" customWidth="1"/>
    <col min="14594" max="14594" width="20.5546875" customWidth="1"/>
    <col min="14595" max="14595" width="11" customWidth="1"/>
    <col min="14596" max="14596" width="13.44140625" customWidth="1"/>
    <col min="14597" max="14597" width="23.5546875" customWidth="1"/>
    <col min="14598" max="14598" width="30.5546875" customWidth="1"/>
    <col min="14599" max="14599" width="9" customWidth="1"/>
    <col min="14601" max="14601" width="42" customWidth="1"/>
    <col min="14602" max="14602" width="11.44140625" customWidth="1"/>
    <col min="14603" max="14603" width="12.44140625" customWidth="1"/>
    <col min="14604" max="14605" width="10.5546875" customWidth="1"/>
    <col min="14606" max="14610" width="16.44140625" customWidth="1"/>
    <col min="14611" max="14611" width="15.44140625" customWidth="1"/>
    <col min="14612" max="14612" width="13.44140625" customWidth="1"/>
    <col min="14613" max="14613" width="16.44140625" customWidth="1"/>
    <col min="14614" max="14615" width="11.44140625" customWidth="1"/>
    <col min="14616" max="14616" width="12.44140625" customWidth="1"/>
    <col min="14617" max="14617" width="11.44140625" customWidth="1"/>
    <col min="14619" max="14619" width="13.44140625" customWidth="1"/>
    <col min="14621" max="14621" width="14.44140625" customWidth="1"/>
    <col min="14622" max="14622" width="15.44140625" customWidth="1"/>
    <col min="14623" max="14624" width="12.44140625" customWidth="1"/>
    <col min="14625" max="14626" width="13" customWidth="1"/>
    <col min="14848" max="14848" width="2.44140625" customWidth="1"/>
    <col min="14849" max="14849" width="11" customWidth="1"/>
    <col min="14850" max="14850" width="20.5546875" customWidth="1"/>
    <col min="14851" max="14851" width="11" customWidth="1"/>
    <col min="14852" max="14852" width="13.44140625" customWidth="1"/>
    <col min="14853" max="14853" width="23.5546875" customWidth="1"/>
    <col min="14854" max="14854" width="30.5546875" customWidth="1"/>
    <col min="14855" max="14855" width="9" customWidth="1"/>
    <col min="14857" max="14857" width="42" customWidth="1"/>
    <col min="14858" max="14858" width="11.44140625" customWidth="1"/>
    <col min="14859" max="14859" width="12.44140625" customWidth="1"/>
    <col min="14860" max="14861" width="10.5546875" customWidth="1"/>
    <col min="14862" max="14866" width="16.44140625" customWidth="1"/>
    <col min="14867" max="14867" width="15.44140625" customWidth="1"/>
    <col min="14868" max="14868" width="13.44140625" customWidth="1"/>
    <col min="14869" max="14869" width="16.44140625" customWidth="1"/>
    <col min="14870" max="14871" width="11.44140625" customWidth="1"/>
    <col min="14872" max="14872" width="12.44140625" customWidth="1"/>
    <col min="14873" max="14873" width="11.44140625" customWidth="1"/>
    <col min="14875" max="14875" width="13.44140625" customWidth="1"/>
    <col min="14877" max="14877" width="14.44140625" customWidth="1"/>
    <col min="14878" max="14878" width="15.44140625" customWidth="1"/>
    <col min="14879" max="14880" width="12.44140625" customWidth="1"/>
    <col min="14881" max="14882" width="13" customWidth="1"/>
    <col min="15104" max="15104" width="2.44140625" customWidth="1"/>
    <col min="15105" max="15105" width="11" customWidth="1"/>
    <col min="15106" max="15106" width="20.5546875" customWidth="1"/>
    <col min="15107" max="15107" width="11" customWidth="1"/>
    <col min="15108" max="15108" width="13.44140625" customWidth="1"/>
    <col min="15109" max="15109" width="23.5546875" customWidth="1"/>
    <col min="15110" max="15110" width="30.5546875" customWidth="1"/>
    <col min="15111" max="15111" width="9" customWidth="1"/>
    <col min="15113" max="15113" width="42" customWidth="1"/>
    <col min="15114" max="15114" width="11.44140625" customWidth="1"/>
    <col min="15115" max="15115" width="12.44140625" customWidth="1"/>
    <col min="15116" max="15117" width="10.5546875" customWidth="1"/>
    <col min="15118" max="15122" width="16.44140625" customWidth="1"/>
    <col min="15123" max="15123" width="15.44140625" customWidth="1"/>
    <col min="15124" max="15124" width="13.44140625" customWidth="1"/>
    <col min="15125" max="15125" width="16.44140625" customWidth="1"/>
    <col min="15126" max="15127" width="11.44140625" customWidth="1"/>
    <col min="15128" max="15128" width="12.44140625" customWidth="1"/>
    <col min="15129" max="15129" width="11.44140625" customWidth="1"/>
    <col min="15131" max="15131" width="13.44140625" customWidth="1"/>
    <col min="15133" max="15133" width="14.44140625" customWidth="1"/>
    <col min="15134" max="15134" width="15.44140625" customWidth="1"/>
    <col min="15135" max="15136" width="12.44140625" customWidth="1"/>
    <col min="15137" max="15138" width="13" customWidth="1"/>
    <col min="15360" max="15360" width="2.44140625" customWidth="1"/>
    <col min="15361" max="15361" width="11" customWidth="1"/>
    <col min="15362" max="15362" width="20.5546875" customWidth="1"/>
    <col min="15363" max="15363" width="11" customWidth="1"/>
    <col min="15364" max="15364" width="13.44140625" customWidth="1"/>
    <col min="15365" max="15365" width="23.5546875" customWidth="1"/>
    <col min="15366" max="15366" width="30.5546875" customWidth="1"/>
    <col min="15367" max="15367" width="9" customWidth="1"/>
    <col min="15369" max="15369" width="42" customWidth="1"/>
    <col min="15370" max="15370" width="11.44140625" customWidth="1"/>
    <col min="15371" max="15371" width="12.44140625" customWidth="1"/>
    <col min="15372" max="15373" width="10.5546875" customWidth="1"/>
    <col min="15374" max="15378" width="16.44140625" customWidth="1"/>
    <col min="15379" max="15379" width="15.44140625" customWidth="1"/>
    <col min="15380" max="15380" width="13.44140625" customWidth="1"/>
    <col min="15381" max="15381" width="16.44140625" customWidth="1"/>
    <col min="15382" max="15383" width="11.44140625" customWidth="1"/>
    <col min="15384" max="15384" width="12.44140625" customWidth="1"/>
    <col min="15385" max="15385" width="11.44140625" customWidth="1"/>
    <col min="15387" max="15387" width="13.44140625" customWidth="1"/>
    <col min="15389" max="15389" width="14.44140625" customWidth="1"/>
    <col min="15390" max="15390" width="15.44140625" customWidth="1"/>
    <col min="15391" max="15392" width="12.44140625" customWidth="1"/>
    <col min="15393" max="15394" width="13" customWidth="1"/>
    <col min="15616" max="15616" width="2.44140625" customWidth="1"/>
    <col min="15617" max="15617" width="11" customWidth="1"/>
    <col min="15618" max="15618" width="20.5546875" customWidth="1"/>
    <col min="15619" max="15619" width="11" customWidth="1"/>
    <col min="15620" max="15620" width="13.44140625" customWidth="1"/>
    <col min="15621" max="15621" width="23.5546875" customWidth="1"/>
    <col min="15622" max="15622" width="30.5546875" customWidth="1"/>
    <col min="15623" max="15623" width="9" customWidth="1"/>
    <col min="15625" max="15625" width="42" customWidth="1"/>
    <col min="15626" max="15626" width="11.44140625" customWidth="1"/>
    <col min="15627" max="15627" width="12.44140625" customWidth="1"/>
    <col min="15628" max="15629" width="10.5546875" customWidth="1"/>
    <col min="15630" max="15634" width="16.44140625" customWidth="1"/>
    <col min="15635" max="15635" width="15.44140625" customWidth="1"/>
    <col min="15636" max="15636" width="13.44140625" customWidth="1"/>
    <col min="15637" max="15637" width="16.44140625" customWidth="1"/>
    <col min="15638" max="15639" width="11.44140625" customWidth="1"/>
    <col min="15640" max="15640" width="12.44140625" customWidth="1"/>
    <col min="15641" max="15641" width="11.44140625" customWidth="1"/>
    <col min="15643" max="15643" width="13.44140625" customWidth="1"/>
    <col min="15645" max="15645" width="14.44140625" customWidth="1"/>
    <col min="15646" max="15646" width="15.44140625" customWidth="1"/>
    <col min="15647" max="15648" width="12.44140625" customWidth="1"/>
    <col min="15649" max="15650" width="13" customWidth="1"/>
    <col min="15872" max="15872" width="2.44140625" customWidth="1"/>
    <col min="15873" max="15873" width="11" customWidth="1"/>
    <col min="15874" max="15874" width="20.5546875" customWidth="1"/>
    <col min="15875" max="15875" width="11" customWidth="1"/>
    <col min="15876" max="15876" width="13.44140625" customWidth="1"/>
    <col min="15877" max="15877" width="23.5546875" customWidth="1"/>
    <col min="15878" max="15878" width="30.5546875" customWidth="1"/>
    <col min="15879" max="15879" width="9" customWidth="1"/>
    <col min="15881" max="15881" width="42" customWidth="1"/>
    <col min="15882" max="15882" width="11.44140625" customWidth="1"/>
    <col min="15883" max="15883" width="12.44140625" customWidth="1"/>
    <col min="15884" max="15885" width="10.5546875" customWidth="1"/>
    <col min="15886" max="15890" width="16.44140625" customWidth="1"/>
    <col min="15891" max="15891" width="15.44140625" customWidth="1"/>
    <col min="15892" max="15892" width="13.44140625" customWidth="1"/>
    <col min="15893" max="15893" width="16.44140625" customWidth="1"/>
    <col min="15894" max="15895" width="11.44140625" customWidth="1"/>
    <col min="15896" max="15896" width="12.44140625" customWidth="1"/>
    <col min="15897" max="15897" width="11.44140625" customWidth="1"/>
    <col min="15899" max="15899" width="13.44140625" customWidth="1"/>
    <col min="15901" max="15901" width="14.44140625" customWidth="1"/>
    <col min="15902" max="15902" width="15.44140625" customWidth="1"/>
    <col min="15903" max="15904" width="12.44140625" customWidth="1"/>
    <col min="15905" max="15906" width="13" customWidth="1"/>
    <col min="16128" max="16128" width="2.44140625" customWidth="1"/>
    <col min="16129" max="16129" width="11" customWidth="1"/>
    <col min="16130" max="16130" width="20.5546875" customWidth="1"/>
    <col min="16131" max="16131" width="11" customWidth="1"/>
    <col min="16132" max="16132" width="13.44140625" customWidth="1"/>
    <col min="16133" max="16133" width="23.5546875" customWidth="1"/>
    <col min="16134" max="16134" width="30.5546875" customWidth="1"/>
    <col min="16135" max="16135" width="9" customWidth="1"/>
    <col min="16137" max="16137" width="42" customWidth="1"/>
    <col min="16138" max="16138" width="11.44140625" customWidth="1"/>
    <col min="16139" max="16139" width="12.44140625" customWidth="1"/>
    <col min="16140" max="16141" width="10.5546875" customWidth="1"/>
    <col min="16142" max="16146" width="16.44140625" customWidth="1"/>
    <col min="16147" max="16147" width="15.44140625" customWidth="1"/>
    <col min="16148" max="16148" width="13.44140625" customWidth="1"/>
    <col min="16149" max="16149" width="16.44140625" customWidth="1"/>
    <col min="16150" max="16151" width="11.44140625" customWidth="1"/>
    <col min="16152" max="16152" width="12.44140625" customWidth="1"/>
    <col min="16153" max="16153" width="11.44140625" customWidth="1"/>
    <col min="16155" max="16155" width="13.44140625" customWidth="1"/>
    <col min="16157" max="16157" width="14.44140625" customWidth="1"/>
    <col min="16158" max="16158" width="15.44140625" customWidth="1"/>
    <col min="16159" max="16160" width="12.44140625" customWidth="1"/>
    <col min="16161" max="16162" width="13" customWidth="1"/>
  </cols>
  <sheetData>
    <row r="1" spans="2:37" ht="15.6" x14ac:dyDescent="0.3">
      <c r="B1" s="482" t="s">
        <v>40</v>
      </c>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482"/>
    </row>
    <row r="2" spans="2:37" ht="60" customHeight="1" x14ac:dyDescent="0.3">
      <c r="B2" s="483" t="s">
        <v>0</v>
      </c>
      <c r="C2" s="483" t="s">
        <v>1</v>
      </c>
      <c r="D2" s="483" t="s">
        <v>28</v>
      </c>
      <c r="E2" s="483" t="s">
        <v>176</v>
      </c>
      <c r="F2" s="483" t="s">
        <v>30</v>
      </c>
      <c r="G2" s="483" t="s">
        <v>3</v>
      </c>
      <c r="H2" s="483" t="s">
        <v>4</v>
      </c>
      <c r="I2" s="483" t="s">
        <v>78</v>
      </c>
      <c r="J2" s="484" t="s">
        <v>6</v>
      </c>
      <c r="K2" s="484"/>
      <c r="L2" s="484"/>
      <c r="M2" s="484"/>
      <c r="N2" s="480" t="s">
        <v>47</v>
      </c>
      <c r="O2" s="483" t="s">
        <v>79</v>
      </c>
      <c r="P2" s="480" t="s">
        <v>42</v>
      </c>
      <c r="Q2" s="480" t="s">
        <v>32</v>
      </c>
      <c r="R2" s="480" t="s">
        <v>37</v>
      </c>
      <c r="S2" s="480" t="s">
        <v>33</v>
      </c>
      <c r="T2" s="483" t="s">
        <v>177</v>
      </c>
      <c r="U2" s="483" t="s">
        <v>57</v>
      </c>
      <c r="V2" s="485" t="s">
        <v>59</v>
      </c>
      <c r="W2" s="486"/>
      <c r="X2" s="486"/>
      <c r="Y2" s="486"/>
      <c r="Z2" s="486"/>
      <c r="AA2" s="487"/>
      <c r="AB2" s="483" t="s">
        <v>69</v>
      </c>
      <c r="AC2" s="480" t="s">
        <v>75</v>
      </c>
      <c r="AD2" s="488" t="s">
        <v>178</v>
      </c>
      <c r="AE2" s="489"/>
      <c r="AF2" s="490"/>
      <c r="AG2" s="480" t="s">
        <v>179</v>
      </c>
      <c r="AH2" s="483" t="s">
        <v>80</v>
      </c>
      <c r="AI2" s="483" t="s">
        <v>180</v>
      </c>
      <c r="AJ2" s="483" t="s">
        <v>35</v>
      </c>
      <c r="AK2" s="15"/>
    </row>
    <row r="3" spans="2:37" ht="62.25" customHeight="1" x14ac:dyDescent="0.3">
      <c r="B3" s="483"/>
      <c r="C3" s="483"/>
      <c r="D3" s="483"/>
      <c r="E3" s="483"/>
      <c r="F3" s="483"/>
      <c r="G3" s="483"/>
      <c r="H3" s="483"/>
      <c r="I3" s="483"/>
      <c r="J3" s="16" t="s">
        <v>7</v>
      </c>
      <c r="K3" s="16" t="s">
        <v>8</v>
      </c>
      <c r="L3" s="16" t="s">
        <v>9</v>
      </c>
      <c r="M3" s="16" t="s">
        <v>10</v>
      </c>
      <c r="N3" s="481"/>
      <c r="O3" s="483"/>
      <c r="P3" s="481"/>
      <c r="Q3" s="481"/>
      <c r="R3" s="481"/>
      <c r="S3" s="481"/>
      <c r="T3" s="483"/>
      <c r="U3" s="483"/>
      <c r="V3" s="16" t="s">
        <v>181</v>
      </c>
      <c r="W3" s="16" t="s">
        <v>62</v>
      </c>
      <c r="X3" s="16" t="s">
        <v>15</v>
      </c>
      <c r="Y3" s="16" t="s">
        <v>182</v>
      </c>
      <c r="Z3" s="16" t="s">
        <v>60</v>
      </c>
      <c r="AA3" s="16" t="s">
        <v>25</v>
      </c>
      <c r="AB3" s="483"/>
      <c r="AC3" s="481"/>
      <c r="AD3" s="16" t="s">
        <v>16</v>
      </c>
      <c r="AE3" s="16" t="s">
        <v>183</v>
      </c>
      <c r="AF3" s="16" t="s">
        <v>26</v>
      </c>
      <c r="AG3" s="481"/>
      <c r="AH3" s="483"/>
      <c r="AI3" s="483"/>
      <c r="AJ3" s="483"/>
      <c r="AK3" s="15"/>
    </row>
    <row r="4" spans="2:37" x14ac:dyDescent="0.3">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3">
      <c r="B5" s="318" t="s">
        <v>81</v>
      </c>
      <c r="C5" s="20" t="s">
        <v>184</v>
      </c>
      <c r="D5" s="21" t="s">
        <v>185</v>
      </c>
      <c r="E5" s="22" t="s">
        <v>101</v>
      </c>
      <c r="F5" s="20" t="s">
        <v>325</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304</v>
      </c>
      <c r="AI5" s="30" t="s">
        <v>302</v>
      </c>
      <c r="AJ5" s="153">
        <v>45474</v>
      </c>
      <c r="AK5" s="275" t="s">
        <v>861</v>
      </c>
    </row>
    <row r="6" spans="2:37" s="31" customFormat="1" ht="35.25" customHeight="1" x14ac:dyDescent="0.3">
      <c r="B6" s="319"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3">
      <c r="B7" s="320"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3">
      <c r="B8" s="318" t="s">
        <v>100</v>
      </c>
      <c r="C8" s="20" t="s">
        <v>192</v>
      </c>
      <c r="D8" s="21" t="s">
        <v>185</v>
      </c>
      <c r="E8" s="22" t="s">
        <v>101</v>
      </c>
      <c r="F8" s="20" t="s">
        <v>326</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861</v>
      </c>
    </row>
    <row r="9" spans="2:37" s="31" customFormat="1" ht="35.25" customHeight="1" x14ac:dyDescent="0.3">
      <c r="B9" s="319"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3">
      <c r="B10" s="320"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3">
      <c r="B11" s="321" t="s">
        <v>104</v>
      </c>
      <c r="C11" s="45" t="s">
        <v>196</v>
      </c>
      <c r="D11" s="22" t="s">
        <v>185</v>
      </c>
      <c r="E11" s="22" t="s">
        <v>101</v>
      </c>
      <c r="F11" s="20" t="s">
        <v>327</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2">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861</v>
      </c>
    </row>
    <row r="12" spans="2:37" s="31" customFormat="1" ht="34.5" customHeight="1" x14ac:dyDescent="0.3">
      <c r="B12" s="319"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3">
      <c r="B13" s="319"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3">
      <c r="B14" s="319" t="s">
        <v>104</v>
      </c>
      <c r="D14" s="22" t="s">
        <v>198</v>
      </c>
      <c r="E14" s="48" t="s">
        <v>82</v>
      </c>
      <c r="F14" s="21" t="s">
        <v>328</v>
      </c>
      <c r="G14" s="22" t="s">
        <v>186</v>
      </c>
      <c r="H14" s="23" t="s">
        <v>83</v>
      </c>
      <c r="I14" s="23" t="s">
        <v>83</v>
      </c>
      <c r="J14" s="20" t="s">
        <v>84</v>
      </c>
      <c r="K14" s="24" t="s">
        <v>194</v>
      </c>
      <c r="L14" s="20" t="s">
        <v>113</v>
      </c>
      <c r="M14" s="123">
        <v>1074</v>
      </c>
      <c r="N14" s="49"/>
      <c r="O14" s="49"/>
      <c r="P14" s="32"/>
      <c r="Q14" s="32"/>
      <c r="R14" s="32"/>
      <c r="S14" s="32"/>
      <c r="U14" s="323">
        <f>V14+Y14</f>
        <v>1770000</v>
      </c>
      <c r="V14" s="323">
        <v>1000000</v>
      </c>
      <c r="W14" s="323"/>
      <c r="X14" s="323"/>
      <c r="Y14" s="323">
        <v>770000</v>
      </c>
      <c r="Z14" s="323"/>
      <c r="AA14" s="323"/>
      <c r="AB14" s="323">
        <v>300000</v>
      </c>
      <c r="AC14" s="47" t="s">
        <v>92</v>
      </c>
      <c r="AD14" s="35">
        <f>U14</f>
        <v>1770000</v>
      </c>
      <c r="AE14" s="35"/>
      <c r="AF14" s="32"/>
      <c r="AG14" s="32"/>
      <c r="AH14" s="50"/>
      <c r="AI14" s="50"/>
      <c r="AJ14" s="47"/>
      <c r="AK14" s="275"/>
    </row>
    <row r="15" spans="2:37" s="31" customFormat="1" ht="65.25" customHeight="1" x14ac:dyDescent="0.3">
      <c r="B15" s="319"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3">
      <c r="B16" s="319"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3">
      <c r="B17" s="319"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3">
      <c r="B18" s="319"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3">
      <c r="B19" s="319"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3">
      <c r="B20" s="320"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3">
      <c r="B21" s="324" t="s">
        <v>109</v>
      </c>
      <c r="C21" s="45" t="s">
        <v>206</v>
      </c>
      <c r="D21" s="22" t="s">
        <v>185</v>
      </c>
      <c r="E21" s="22" t="s">
        <v>101</v>
      </c>
      <c r="F21" s="20" t="s">
        <v>360</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914</v>
      </c>
    </row>
    <row r="22" spans="2:37" s="31" customFormat="1" ht="35.25" customHeight="1" x14ac:dyDescent="0.3">
      <c r="B22" s="319"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3">
      <c r="B23" s="319"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3">
      <c r="B24" s="319"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3">
      <c r="B25" s="319"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58.4" x14ac:dyDescent="0.3">
      <c r="B26" s="319" t="s">
        <v>109</v>
      </c>
      <c r="D26" s="22" t="s">
        <v>198</v>
      </c>
      <c r="E26" s="48" t="s">
        <v>82</v>
      </c>
      <c r="F26" s="21" t="s">
        <v>329</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3">
      <c r="B27" s="319"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3">
      <c r="B28" s="319"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3">
      <c r="B29" s="320"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3">
      <c r="B30" s="324" t="s">
        <v>112</v>
      </c>
      <c r="C30" s="20" t="s">
        <v>208</v>
      </c>
      <c r="D30" s="22" t="s">
        <v>185</v>
      </c>
      <c r="E30" s="22" t="s">
        <v>101</v>
      </c>
      <c r="F30" s="20" t="s">
        <v>330</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607</v>
      </c>
      <c r="AJ30" s="98">
        <v>45365</v>
      </c>
      <c r="AK30" s="275" t="s">
        <v>861</v>
      </c>
    </row>
    <row r="31" spans="2:37" s="31" customFormat="1" ht="38.25" customHeight="1" x14ac:dyDescent="0.3">
      <c r="B31" s="319"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3">
      <c r="B32" s="320"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3">
      <c r="B33" s="319" t="s">
        <v>112</v>
      </c>
      <c r="C33" s="32"/>
      <c r="D33" s="154" t="s">
        <v>198</v>
      </c>
      <c r="E33" s="155" t="s">
        <v>82</v>
      </c>
      <c r="F33" s="156" t="s">
        <v>608</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3">
      <c r="B34" s="319"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3">
      <c r="B35" s="319"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3">
      <c r="B36" s="320"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58.4" x14ac:dyDescent="0.3">
      <c r="B37" s="324" t="s">
        <v>117</v>
      </c>
      <c r="C37" s="52" t="s">
        <v>210</v>
      </c>
      <c r="D37" s="22" t="s">
        <v>185</v>
      </c>
      <c r="E37" s="22" t="s">
        <v>101</v>
      </c>
      <c r="F37" s="53" t="s">
        <v>331</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915</v>
      </c>
    </row>
    <row r="38" spans="2:37" ht="43.2" x14ac:dyDescent="0.3">
      <c r="B38" s="319"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3.2" x14ac:dyDescent="0.3">
      <c r="B39" s="319"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58.4" x14ac:dyDescent="0.3">
      <c r="B40" s="319" t="s">
        <v>117</v>
      </c>
      <c r="D40" s="22" t="s">
        <v>198</v>
      </c>
      <c r="E40" s="48" t="s">
        <v>82</v>
      </c>
      <c r="F40" s="99" t="s">
        <v>332</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915</v>
      </c>
    </row>
    <row r="41" spans="2:37" ht="72" x14ac:dyDescent="0.3">
      <c r="B41" s="319"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3.2" x14ac:dyDescent="0.3">
      <c r="B42" s="319"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57.6" x14ac:dyDescent="0.3">
      <c r="B43" s="320"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58.4" x14ac:dyDescent="0.3">
      <c r="B44" s="324" t="s">
        <v>119</v>
      </c>
      <c r="C44" s="52" t="s">
        <v>212</v>
      </c>
      <c r="D44" s="22" t="s">
        <v>185</v>
      </c>
      <c r="E44" s="22" t="s">
        <v>101</v>
      </c>
      <c r="F44" s="53" t="s">
        <v>333</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914</v>
      </c>
    </row>
    <row r="45" spans="2:37" ht="43.2" x14ac:dyDescent="0.3">
      <c r="B45" s="319"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3">
      <c r="B46" s="319"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58.4" x14ac:dyDescent="0.3">
      <c r="B47" s="319" t="s">
        <v>119</v>
      </c>
      <c r="D47" s="22" t="s">
        <v>198</v>
      </c>
      <c r="E47" s="48" t="s">
        <v>82</v>
      </c>
      <c r="F47" s="99" t="s">
        <v>334</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2" x14ac:dyDescent="0.3">
      <c r="B48" s="319"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3.2" x14ac:dyDescent="0.3">
      <c r="B49" s="319"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57.6" x14ac:dyDescent="0.3">
      <c r="B50" s="320"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3">
      <c r="B51" s="324" t="s">
        <v>120</v>
      </c>
      <c r="C51" s="72" t="s">
        <v>215</v>
      </c>
      <c r="D51" s="22" t="s">
        <v>198</v>
      </c>
      <c r="E51" s="48" t="s">
        <v>82</v>
      </c>
      <c r="F51" s="72" t="s">
        <v>335</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304</v>
      </c>
      <c r="AI51" s="74" t="s">
        <v>305</v>
      </c>
      <c r="AJ51" s="214">
        <v>45504</v>
      </c>
      <c r="AK51" s="275" t="s">
        <v>861</v>
      </c>
    </row>
    <row r="52" spans="2:37" s="52" customFormat="1" ht="43.2" x14ac:dyDescent="0.3">
      <c r="B52" s="319"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28.8" x14ac:dyDescent="0.3">
      <c r="B53" s="320"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3">
      <c r="B54" s="325" t="s">
        <v>122</v>
      </c>
      <c r="C54" s="72" t="s">
        <v>216</v>
      </c>
      <c r="D54" s="22" t="s">
        <v>198</v>
      </c>
      <c r="E54" s="48" t="s">
        <v>82</v>
      </c>
      <c r="F54" s="72" t="s">
        <v>336</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303</v>
      </c>
      <c r="AI54" s="76" t="s">
        <v>306</v>
      </c>
      <c r="AJ54" s="96">
        <v>45398</v>
      </c>
      <c r="AK54" s="52" t="s">
        <v>861</v>
      </c>
    </row>
    <row r="55" spans="2:37" s="52" customFormat="1" ht="43.2" x14ac:dyDescent="0.3">
      <c r="B55" s="319"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28.8" x14ac:dyDescent="0.3">
      <c r="B56" s="320"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3">
      <c r="B57" s="325" t="s">
        <v>124</v>
      </c>
      <c r="C57" s="72" t="s">
        <v>217</v>
      </c>
      <c r="D57" s="22" t="s">
        <v>198</v>
      </c>
      <c r="E57" s="48" t="s">
        <v>82</v>
      </c>
      <c r="F57" s="72" t="s">
        <v>337</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861</v>
      </c>
    </row>
    <row r="58" spans="2:37" s="52" customFormat="1" ht="43.2" x14ac:dyDescent="0.3">
      <c r="B58" s="319"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28.8" x14ac:dyDescent="0.3">
      <c r="B59" s="319"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3">
      <c r="B60" s="326"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3">
      <c r="B61" s="326"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3">
      <c r="B62" s="326"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3">
      <c r="B63" s="327"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3">
      <c r="B64" s="318" t="s">
        <v>127</v>
      </c>
      <c r="C64" s="53" t="s">
        <v>220</v>
      </c>
      <c r="D64" s="22" t="s">
        <v>198</v>
      </c>
      <c r="E64" s="48" t="s">
        <v>82</v>
      </c>
      <c r="F64" s="72" t="s">
        <v>338</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307</v>
      </c>
      <c r="AJ64" s="112">
        <v>45364</v>
      </c>
      <c r="AK64" s="52" t="s">
        <v>861</v>
      </c>
    </row>
    <row r="65" spans="2:37" s="52" customFormat="1" ht="72" x14ac:dyDescent="0.3">
      <c r="B65" s="319"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3.2" x14ac:dyDescent="0.3">
      <c r="B66" s="319"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57.6" x14ac:dyDescent="0.3">
      <c r="B67" s="320"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58.4" x14ac:dyDescent="0.3">
      <c r="B68" s="324" t="s">
        <v>128</v>
      </c>
      <c r="C68" s="72" t="s">
        <v>221</v>
      </c>
      <c r="D68" s="22" t="s">
        <v>198</v>
      </c>
      <c r="E68" s="48" t="s">
        <v>82</v>
      </c>
      <c r="F68" s="72" t="s">
        <v>339</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861</v>
      </c>
    </row>
    <row r="69" spans="2:37" s="52" customFormat="1" ht="15.6" x14ac:dyDescent="0.3">
      <c r="B69" s="319"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58.4" x14ac:dyDescent="0.3">
      <c r="B70" s="319" t="s">
        <v>128</v>
      </c>
      <c r="C70" s="72"/>
      <c r="D70" s="22" t="s">
        <v>198</v>
      </c>
      <c r="E70" s="48" t="s">
        <v>82</v>
      </c>
      <c r="F70" s="72" t="s">
        <v>340</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861</v>
      </c>
    </row>
    <row r="71" spans="2:37" s="52" customFormat="1" ht="72" x14ac:dyDescent="0.3">
      <c r="B71" s="319"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3.2" x14ac:dyDescent="0.3">
      <c r="B72" s="319"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3.2" x14ac:dyDescent="0.3">
      <c r="B73" s="319"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57.6" x14ac:dyDescent="0.3">
      <c r="B74" s="319"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6" x14ac:dyDescent="0.3">
      <c r="B75" s="320"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58.4" x14ac:dyDescent="0.3">
      <c r="B76" s="328"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861</v>
      </c>
    </row>
    <row r="77" spans="2:37" ht="43.2" x14ac:dyDescent="0.3">
      <c r="B77" s="319"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28.8" x14ac:dyDescent="0.3">
      <c r="B78" s="320"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3">
      <c r="B79" s="325" t="s">
        <v>226</v>
      </c>
      <c r="C79" s="72" t="s">
        <v>227</v>
      </c>
      <c r="D79" s="22" t="s">
        <v>198</v>
      </c>
      <c r="E79" s="48" t="s">
        <v>82</v>
      </c>
      <c r="F79" s="72" t="s">
        <v>341</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915</v>
      </c>
    </row>
    <row r="80" spans="2:37" ht="67.5" customHeight="1" x14ac:dyDescent="0.3">
      <c r="B80" s="319"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3">
      <c r="B81" s="319"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3">
      <c r="B82" s="320"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3">
      <c r="B83" s="328" t="s">
        <v>228</v>
      </c>
      <c r="C83" s="72" t="s">
        <v>229</v>
      </c>
      <c r="D83" s="22" t="s">
        <v>198</v>
      </c>
      <c r="E83" s="48" t="s">
        <v>82</v>
      </c>
      <c r="F83" s="72" t="s">
        <v>342</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455</v>
      </c>
      <c r="U83" s="26" t="s">
        <v>455</v>
      </c>
      <c r="V83" s="240" t="s">
        <v>862</v>
      </c>
      <c r="W83" s="241"/>
      <c r="X83" s="241"/>
      <c r="Y83" s="240" t="s">
        <v>862</v>
      </c>
      <c r="Z83" s="241"/>
      <c r="AA83" s="241"/>
      <c r="AB83" s="240" t="s">
        <v>863</v>
      </c>
      <c r="AC83" s="23" t="s">
        <v>92</v>
      </c>
      <c r="AD83" s="27" t="str">
        <f>U83</f>
        <v xml:space="preserve"> - </v>
      </c>
      <c r="AE83" s="56"/>
      <c r="AF83" s="56"/>
      <c r="AG83" s="56"/>
      <c r="AH83" s="72" t="s">
        <v>864</v>
      </c>
      <c r="AI83" s="252" t="s">
        <v>863</v>
      </c>
      <c r="AJ83" s="17" t="s">
        <v>865</v>
      </c>
      <c r="AK83" s="15"/>
    </row>
    <row r="84" spans="1:37" ht="43.2" x14ac:dyDescent="0.3">
      <c r="B84" s="319"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28.8" x14ac:dyDescent="0.3">
      <c r="B85" s="320"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3">
      <c r="B86" s="325" t="s">
        <v>343</v>
      </c>
      <c r="C86" s="72" t="s">
        <v>344</v>
      </c>
      <c r="D86" s="22" t="s">
        <v>198</v>
      </c>
      <c r="E86" s="48" t="s">
        <v>82</v>
      </c>
      <c r="F86" s="72" t="s">
        <v>345</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304</v>
      </c>
      <c r="AI86" s="114" t="s">
        <v>346</v>
      </c>
      <c r="AJ86" s="215">
        <v>45504</v>
      </c>
      <c r="AK86" s="52" t="s">
        <v>861</v>
      </c>
    </row>
    <row r="87" spans="1:37" s="52" customFormat="1" ht="15.6" x14ac:dyDescent="0.3">
      <c r="B87" s="320" t="s">
        <v>343</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58.4" x14ac:dyDescent="0.3">
      <c r="A88" s="253"/>
      <c r="B88" s="329" t="s">
        <v>800</v>
      </c>
      <c r="C88" s="254" t="s">
        <v>801</v>
      </c>
      <c r="D88" s="255" t="s">
        <v>185</v>
      </c>
      <c r="E88" s="22" t="s">
        <v>101</v>
      </c>
      <c r="F88" s="256" t="s">
        <v>802</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803</v>
      </c>
      <c r="AJ88" s="112">
        <v>45734</v>
      </c>
      <c r="AK88" s="52" t="s">
        <v>861</v>
      </c>
    </row>
    <row r="89" spans="1:37" s="15" customFormat="1" ht="43.2" x14ac:dyDescent="0.3">
      <c r="B89" s="330" t="s">
        <v>800</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3.2" x14ac:dyDescent="0.3">
      <c r="A90" s="253"/>
      <c r="B90" s="331" t="s">
        <v>800</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58.4" x14ac:dyDescent="0.3">
      <c r="B91" s="332" t="s">
        <v>916</v>
      </c>
      <c r="C91" s="333" t="s">
        <v>917</v>
      </c>
      <c r="D91" s="53" t="s">
        <v>198</v>
      </c>
      <c r="E91" s="53" t="s">
        <v>82</v>
      </c>
      <c r="F91" s="53" t="s">
        <v>918</v>
      </c>
      <c r="G91" s="259" t="s">
        <v>186</v>
      </c>
      <c r="H91" s="259" t="s">
        <v>83</v>
      </c>
      <c r="I91" s="259" t="s">
        <v>83</v>
      </c>
      <c r="J91" s="53" t="s">
        <v>201</v>
      </c>
      <c r="K91" s="53" t="s">
        <v>106</v>
      </c>
      <c r="L91" s="53" t="s">
        <v>113</v>
      </c>
      <c r="M91" s="53">
        <v>230</v>
      </c>
      <c r="N91" s="53" t="s">
        <v>86</v>
      </c>
      <c r="O91" s="53" t="s">
        <v>102</v>
      </c>
      <c r="P91" s="53" t="s">
        <v>88</v>
      </c>
      <c r="Q91" s="53" t="s">
        <v>89</v>
      </c>
      <c r="R91" s="53" t="s">
        <v>90</v>
      </c>
      <c r="S91" s="53" t="s">
        <v>170</v>
      </c>
      <c r="T91" s="334">
        <f>U91</f>
        <v>1697479.8</v>
      </c>
      <c r="U91" s="334">
        <f>V91+Y91</f>
        <v>1697479.8</v>
      </c>
      <c r="V91" s="240">
        <v>998517.53</v>
      </c>
      <c r="W91" s="335"/>
      <c r="X91" s="335"/>
      <c r="Y91" s="335">
        <v>698962.27</v>
      </c>
      <c r="Z91" s="335"/>
      <c r="AA91" s="335"/>
      <c r="AB91" s="335">
        <v>299555.26</v>
      </c>
      <c r="AC91" s="53" t="s">
        <v>92</v>
      </c>
      <c r="AD91" s="336">
        <v>1697479</v>
      </c>
      <c r="AE91" s="53"/>
      <c r="AF91" s="53"/>
      <c r="AG91" s="337"/>
      <c r="AH91" s="338" t="s">
        <v>919</v>
      </c>
      <c r="AI91" s="69" t="s">
        <v>920</v>
      </c>
      <c r="AJ91" s="256"/>
    </row>
    <row r="92" spans="1:37" s="15" customFormat="1" ht="43.2" x14ac:dyDescent="0.3">
      <c r="B92" s="339" t="s">
        <v>916</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40"/>
      <c r="AH92" s="341"/>
      <c r="AI92" s="17"/>
      <c r="AJ92" s="253"/>
    </row>
    <row r="93" spans="1:37" s="15" customFormat="1" ht="28.8" x14ac:dyDescent="0.3">
      <c r="B93" s="342" t="s">
        <v>916</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3"/>
      <c r="AH93" s="343"/>
      <c r="AI93" s="18"/>
      <c r="AJ93" s="261"/>
    </row>
    <row r="94" spans="1:37" s="15" customFormat="1" x14ac:dyDescent="0.3"/>
  </sheetData>
  <mergeCells count="26">
    <mergeCell ref="AG2:AG3"/>
    <mergeCell ref="AH2:AH3"/>
    <mergeCell ref="AI2:AI3"/>
    <mergeCell ref="AJ2:AJ3"/>
    <mergeCell ref="T2:T3"/>
    <mergeCell ref="U2:U3"/>
    <mergeCell ref="V2:AA2"/>
    <mergeCell ref="AB2:AB3"/>
    <mergeCell ref="AC2:AC3"/>
    <mergeCell ref="AD2:AF2"/>
    <mergeCell ref="S2:S3"/>
    <mergeCell ref="B1:AI1"/>
    <mergeCell ref="B2:B3"/>
    <mergeCell ref="C2:C3"/>
    <mergeCell ref="D2:D3"/>
    <mergeCell ref="E2:E3"/>
    <mergeCell ref="F2:F3"/>
    <mergeCell ref="G2:G3"/>
    <mergeCell ref="H2:H3"/>
    <mergeCell ref="I2:I3"/>
    <mergeCell ref="J2:M2"/>
    <mergeCell ref="N2:N3"/>
    <mergeCell ref="O2:O3"/>
    <mergeCell ref="P2:P3"/>
    <mergeCell ref="Q2:Q3"/>
    <mergeCell ref="R2:R3"/>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9A43-B9BE-4C8C-BBF1-B320A2247FB2}">
  <dimension ref="A1:CRK225"/>
  <sheetViews>
    <sheetView zoomScale="85" zoomScaleNormal="85" workbookViewId="0">
      <pane xSplit="15" ySplit="4" topLeftCell="AC5" activePane="bottomRight" state="frozen"/>
      <selection pane="topRight" activeCell="P1" sqref="P1"/>
      <selection pane="bottomLeft" activeCell="A5" sqref="A5"/>
      <selection pane="bottomRight" activeCell="E6" sqref="E6:E13"/>
    </sheetView>
  </sheetViews>
  <sheetFormatPr defaultColWidth="9.109375" defaultRowHeight="13.8" x14ac:dyDescent="0.25"/>
  <cols>
    <col min="1" max="1" width="3.33203125" style="223" customWidth="1"/>
    <col min="2" max="2" width="8.5546875" style="226" customWidth="1"/>
    <col min="3" max="3" width="13.6640625" style="226" customWidth="1"/>
    <col min="4" max="4" width="8.5546875" style="226" customWidth="1"/>
    <col min="5" max="5" width="13.6640625" style="226" customWidth="1"/>
    <col min="6" max="6" width="14.109375" style="226" customWidth="1"/>
    <col min="7" max="7" width="19.44140625" style="226" customWidth="1"/>
    <col min="8" max="9" width="9.6640625" style="226" customWidth="1"/>
    <col min="10" max="10" width="16.6640625" style="226" customWidth="1"/>
    <col min="11" max="12" width="10.5546875" style="226" customWidth="1"/>
    <col min="13" max="13" width="12" style="226" customWidth="1"/>
    <col min="14" max="14" width="10.5546875" style="226" customWidth="1"/>
    <col min="15" max="15" width="13.33203125" style="226" customWidth="1"/>
    <col min="16" max="19" width="9.33203125" style="226" customWidth="1"/>
    <col min="20" max="21" width="14" style="226" customWidth="1"/>
    <col min="22" max="22" width="15.33203125" style="226" customWidth="1"/>
    <col min="23" max="24" width="12.5546875" style="226" customWidth="1"/>
    <col min="25" max="25" width="15.5546875" style="226" customWidth="1"/>
    <col min="26" max="27" width="11.33203125" style="226" customWidth="1"/>
    <col min="28" max="28" width="14.44140625" style="226" customWidth="1"/>
    <col min="29" max="29" width="11.33203125" style="226" customWidth="1"/>
    <col min="30" max="30" width="12.33203125" style="226" customWidth="1"/>
    <col min="31" max="33" width="10.5546875" style="226" customWidth="1"/>
    <col min="34" max="35" width="13.6640625" style="226" customWidth="1"/>
    <col min="36" max="36" width="14.88671875" style="227" customWidth="1"/>
    <col min="37" max="16384" width="9.109375" style="223"/>
  </cols>
  <sheetData>
    <row r="1" spans="1:38" x14ac:dyDescent="0.25">
      <c r="A1" s="221"/>
      <c r="B1" s="491" t="s">
        <v>40</v>
      </c>
      <c r="C1" s="491"/>
      <c r="D1" s="491"/>
      <c r="E1" s="491"/>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222"/>
    </row>
    <row r="2" spans="1:38" ht="14.4"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492" t="s">
        <v>0</v>
      </c>
      <c r="C3" s="494" t="s">
        <v>1</v>
      </c>
      <c r="D3" s="496" t="s">
        <v>28</v>
      </c>
      <c r="E3" s="492" t="s">
        <v>29</v>
      </c>
      <c r="F3" s="494" t="s">
        <v>30</v>
      </c>
      <c r="G3" s="494" t="s">
        <v>3</v>
      </c>
      <c r="H3" s="494" t="s">
        <v>4</v>
      </c>
      <c r="I3" s="494" t="s">
        <v>5</v>
      </c>
      <c r="J3" s="498" t="s">
        <v>6</v>
      </c>
      <c r="K3" s="498"/>
      <c r="L3" s="498"/>
      <c r="M3" s="498"/>
      <c r="N3" s="505" t="s">
        <v>47</v>
      </c>
      <c r="O3" s="494" t="s">
        <v>31</v>
      </c>
      <c r="P3" s="494" t="s">
        <v>42</v>
      </c>
      <c r="Q3" s="494" t="s">
        <v>32</v>
      </c>
      <c r="R3" s="494" t="s">
        <v>37</v>
      </c>
      <c r="S3" s="494" t="s">
        <v>33</v>
      </c>
      <c r="T3" s="494" t="s">
        <v>55</v>
      </c>
      <c r="U3" s="494" t="s">
        <v>57</v>
      </c>
      <c r="V3" s="498" t="s">
        <v>59</v>
      </c>
      <c r="W3" s="498"/>
      <c r="X3" s="498"/>
      <c r="Y3" s="498"/>
      <c r="Z3" s="498"/>
      <c r="AA3" s="498"/>
      <c r="AB3" s="494" t="s">
        <v>69</v>
      </c>
      <c r="AC3" s="505" t="s">
        <v>75</v>
      </c>
      <c r="AD3" s="507" t="s">
        <v>609</v>
      </c>
      <c r="AE3" s="508"/>
      <c r="AF3" s="509"/>
      <c r="AG3" s="505" t="s">
        <v>27</v>
      </c>
      <c r="AH3" s="505" t="s">
        <v>36</v>
      </c>
      <c r="AI3" s="496" t="s">
        <v>34</v>
      </c>
      <c r="AJ3" s="469" t="s">
        <v>35</v>
      </c>
    </row>
    <row r="4" spans="1:38" ht="60.6" customHeight="1" thickBot="1" x14ac:dyDescent="0.3">
      <c r="A4" s="221"/>
      <c r="B4" s="493"/>
      <c r="C4" s="495"/>
      <c r="D4" s="497"/>
      <c r="E4" s="493"/>
      <c r="F4" s="495"/>
      <c r="G4" s="495"/>
      <c r="H4" s="495"/>
      <c r="I4" s="495"/>
      <c r="J4" s="276" t="s">
        <v>7</v>
      </c>
      <c r="K4" s="276" t="s">
        <v>8</v>
      </c>
      <c r="L4" s="276" t="s">
        <v>9</v>
      </c>
      <c r="M4" s="276" t="s">
        <v>10</v>
      </c>
      <c r="N4" s="506"/>
      <c r="O4" s="495"/>
      <c r="P4" s="495"/>
      <c r="Q4" s="495"/>
      <c r="R4" s="495"/>
      <c r="S4" s="495"/>
      <c r="T4" s="495"/>
      <c r="U4" s="495"/>
      <c r="V4" s="276" t="s">
        <v>610</v>
      </c>
      <c r="W4" s="276" t="s">
        <v>62</v>
      </c>
      <c r="X4" s="276" t="s">
        <v>15</v>
      </c>
      <c r="Y4" s="276" t="s">
        <v>63</v>
      </c>
      <c r="Z4" s="276" t="s">
        <v>60</v>
      </c>
      <c r="AA4" s="276" t="s">
        <v>25</v>
      </c>
      <c r="AB4" s="495"/>
      <c r="AC4" s="506"/>
      <c r="AD4" s="276" t="s">
        <v>16</v>
      </c>
      <c r="AE4" s="276" t="s">
        <v>17</v>
      </c>
      <c r="AF4" s="276" t="s">
        <v>26</v>
      </c>
      <c r="AG4" s="506"/>
      <c r="AH4" s="506"/>
      <c r="AI4" s="497"/>
      <c r="AJ4" s="469"/>
    </row>
    <row r="5" spans="1:38" ht="14.4"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48" x14ac:dyDescent="0.25">
      <c r="A6" s="281"/>
      <c r="B6" s="499" t="s">
        <v>430</v>
      </c>
      <c r="C6" s="502" t="s">
        <v>431</v>
      </c>
      <c r="D6" s="502" t="s">
        <v>432</v>
      </c>
      <c r="E6" s="502" t="s">
        <v>433</v>
      </c>
      <c r="F6" s="502" t="s">
        <v>712</v>
      </c>
      <c r="G6" s="502" t="s">
        <v>434</v>
      </c>
      <c r="H6" s="502" t="s">
        <v>83</v>
      </c>
      <c r="I6" s="502" t="s">
        <v>83</v>
      </c>
      <c r="J6" s="282" t="s">
        <v>435</v>
      </c>
      <c r="K6" s="282" t="s">
        <v>436</v>
      </c>
      <c r="L6" s="282" t="s">
        <v>367</v>
      </c>
      <c r="M6" s="282">
        <v>21.0152</v>
      </c>
      <c r="N6" s="502" t="s">
        <v>86</v>
      </c>
      <c r="O6" s="502" t="s">
        <v>121</v>
      </c>
      <c r="P6" s="502" t="s">
        <v>437</v>
      </c>
      <c r="Q6" s="502" t="s">
        <v>89</v>
      </c>
      <c r="R6" s="502" t="s">
        <v>90</v>
      </c>
      <c r="S6" s="502" t="s">
        <v>170</v>
      </c>
      <c r="T6" s="510">
        <f>U6+U11</f>
        <v>4512196.37</v>
      </c>
      <c r="U6" s="510">
        <f>V6+Y6</f>
        <v>4172196.37</v>
      </c>
      <c r="V6" s="510">
        <v>2454233.16</v>
      </c>
      <c r="W6" s="510" t="s">
        <v>171</v>
      </c>
      <c r="X6" s="510" t="s">
        <v>171</v>
      </c>
      <c r="Y6" s="510">
        <v>1717963.21</v>
      </c>
      <c r="Z6" s="510" t="s">
        <v>171</v>
      </c>
      <c r="AA6" s="510" t="s">
        <v>171</v>
      </c>
      <c r="AB6" s="510">
        <v>736269.95</v>
      </c>
      <c r="AC6" s="530" t="s">
        <v>92</v>
      </c>
      <c r="AD6" s="510">
        <f>U6</f>
        <v>4172196.37</v>
      </c>
      <c r="AE6" s="521" t="s">
        <v>171</v>
      </c>
      <c r="AF6" s="521" t="s">
        <v>171</v>
      </c>
      <c r="AG6" s="521" t="s">
        <v>171</v>
      </c>
      <c r="AH6" s="524">
        <v>45474</v>
      </c>
      <c r="AI6" s="527" t="s">
        <v>438</v>
      </c>
      <c r="AJ6" s="519" t="s">
        <v>804</v>
      </c>
      <c r="AK6" s="283"/>
      <c r="AL6" s="283"/>
    </row>
    <row r="7" spans="1:38" ht="24" x14ac:dyDescent="0.25">
      <c r="A7" s="281"/>
      <c r="B7" s="500"/>
      <c r="C7" s="503"/>
      <c r="D7" s="503"/>
      <c r="E7" s="503"/>
      <c r="F7" s="503"/>
      <c r="G7" s="503"/>
      <c r="H7" s="503"/>
      <c r="I7" s="503"/>
      <c r="J7" s="284" t="s">
        <v>439</v>
      </c>
      <c r="K7" s="284" t="s">
        <v>440</v>
      </c>
      <c r="L7" s="284" t="s">
        <v>441</v>
      </c>
      <c r="M7" s="284">
        <v>210152</v>
      </c>
      <c r="N7" s="503"/>
      <c r="O7" s="503"/>
      <c r="P7" s="503"/>
      <c r="Q7" s="503"/>
      <c r="R7" s="503"/>
      <c r="S7" s="503"/>
      <c r="T7" s="511"/>
      <c r="U7" s="511"/>
      <c r="V7" s="511"/>
      <c r="W7" s="511"/>
      <c r="X7" s="511"/>
      <c r="Y7" s="511"/>
      <c r="Z7" s="511"/>
      <c r="AA7" s="511"/>
      <c r="AB7" s="511"/>
      <c r="AC7" s="516"/>
      <c r="AD7" s="511"/>
      <c r="AE7" s="503"/>
      <c r="AF7" s="522"/>
      <c r="AG7" s="522"/>
      <c r="AH7" s="525"/>
      <c r="AI7" s="528"/>
      <c r="AJ7" s="519"/>
      <c r="AK7" s="283"/>
      <c r="AL7" s="283"/>
    </row>
    <row r="8" spans="1:38" ht="24" x14ac:dyDescent="0.25">
      <c r="A8" s="281"/>
      <c r="B8" s="500"/>
      <c r="C8" s="503"/>
      <c r="D8" s="503"/>
      <c r="E8" s="503"/>
      <c r="F8" s="503"/>
      <c r="G8" s="503"/>
      <c r="H8" s="503"/>
      <c r="I8" s="503"/>
      <c r="J8" s="284" t="s">
        <v>442</v>
      </c>
      <c r="K8" s="284" t="s">
        <v>443</v>
      </c>
      <c r="L8" s="284" t="s">
        <v>444</v>
      </c>
      <c r="M8" s="284">
        <v>1</v>
      </c>
      <c r="N8" s="503"/>
      <c r="O8" s="503"/>
      <c r="P8" s="503"/>
      <c r="Q8" s="503"/>
      <c r="R8" s="503"/>
      <c r="S8" s="503"/>
      <c r="T8" s="511"/>
      <c r="U8" s="511"/>
      <c r="V8" s="511"/>
      <c r="W8" s="511"/>
      <c r="X8" s="511"/>
      <c r="Y8" s="511"/>
      <c r="Z8" s="511"/>
      <c r="AA8" s="511"/>
      <c r="AB8" s="511"/>
      <c r="AC8" s="516"/>
      <c r="AD8" s="511"/>
      <c r="AE8" s="503"/>
      <c r="AF8" s="522"/>
      <c r="AG8" s="522"/>
      <c r="AH8" s="525"/>
      <c r="AI8" s="528"/>
      <c r="AJ8" s="519"/>
      <c r="AK8" s="283"/>
      <c r="AL8" s="283"/>
    </row>
    <row r="9" spans="1:38" ht="48" x14ac:dyDescent="0.25">
      <c r="A9" s="281"/>
      <c r="B9" s="500"/>
      <c r="C9" s="503"/>
      <c r="D9" s="503"/>
      <c r="E9" s="503"/>
      <c r="F9" s="503"/>
      <c r="G9" s="503"/>
      <c r="H9" s="503"/>
      <c r="I9" s="503"/>
      <c r="J9" s="284" t="s">
        <v>445</v>
      </c>
      <c r="K9" s="284" t="s">
        <v>446</v>
      </c>
      <c r="L9" s="284" t="s">
        <v>113</v>
      </c>
      <c r="M9" s="284">
        <v>730</v>
      </c>
      <c r="N9" s="503"/>
      <c r="O9" s="503"/>
      <c r="P9" s="503"/>
      <c r="Q9" s="503"/>
      <c r="R9" s="503"/>
      <c r="S9" s="503"/>
      <c r="T9" s="511"/>
      <c r="U9" s="511"/>
      <c r="V9" s="511"/>
      <c r="W9" s="511"/>
      <c r="X9" s="511"/>
      <c r="Y9" s="511"/>
      <c r="Z9" s="511"/>
      <c r="AA9" s="511"/>
      <c r="AB9" s="511"/>
      <c r="AC9" s="516"/>
      <c r="AD9" s="511"/>
      <c r="AE9" s="503"/>
      <c r="AF9" s="522"/>
      <c r="AG9" s="522"/>
      <c r="AH9" s="525"/>
      <c r="AI9" s="528"/>
      <c r="AJ9" s="519"/>
      <c r="AK9" s="283"/>
      <c r="AL9" s="283"/>
    </row>
    <row r="10" spans="1:38" ht="36" x14ac:dyDescent="0.25">
      <c r="A10" s="281"/>
      <c r="B10" s="500"/>
      <c r="C10" s="503"/>
      <c r="D10" s="503"/>
      <c r="E10" s="503"/>
      <c r="F10" s="503"/>
      <c r="G10" s="503"/>
      <c r="H10" s="503"/>
      <c r="I10" s="503"/>
      <c r="J10" s="284" t="s">
        <v>447</v>
      </c>
      <c r="K10" s="284" t="s">
        <v>448</v>
      </c>
      <c r="L10" s="284" t="s">
        <v>263</v>
      </c>
      <c r="M10" s="284">
        <v>1</v>
      </c>
      <c r="N10" s="503"/>
      <c r="O10" s="503"/>
      <c r="P10" s="503"/>
      <c r="Q10" s="503"/>
      <c r="R10" s="503"/>
      <c r="S10" s="503"/>
      <c r="T10" s="511"/>
      <c r="U10" s="511"/>
      <c r="V10" s="511"/>
      <c r="W10" s="511"/>
      <c r="X10" s="511"/>
      <c r="Y10" s="511"/>
      <c r="Z10" s="511"/>
      <c r="AA10" s="511"/>
      <c r="AB10" s="511"/>
      <c r="AC10" s="516"/>
      <c r="AD10" s="511"/>
      <c r="AE10" s="503"/>
      <c r="AF10" s="522"/>
      <c r="AG10" s="522"/>
      <c r="AH10" s="525"/>
      <c r="AI10" s="528"/>
      <c r="AJ10" s="519"/>
      <c r="AK10" s="283"/>
      <c r="AL10" s="283"/>
    </row>
    <row r="11" spans="1:38" ht="48" x14ac:dyDescent="0.25">
      <c r="A11" s="281"/>
      <c r="B11" s="500"/>
      <c r="C11" s="503"/>
      <c r="D11" s="503"/>
      <c r="E11" s="503"/>
      <c r="F11" s="503" t="s">
        <v>714</v>
      </c>
      <c r="G11" s="503"/>
      <c r="H11" s="503"/>
      <c r="I11" s="503"/>
      <c r="J11" s="284" t="s">
        <v>435</v>
      </c>
      <c r="K11" s="284" t="s">
        <v>436</v>
      </c>
      <c r="L11" s="284" t="s">
        <v>367</v>
      </c>
      <c r="M11" s="284">
        <v>4.1737000000000002</v>
      </c>
      <c r="N11" s="503"/>
      <c r="O11" s="503" t="s">
        <v>123</v>
      </c>
      <c r="P11" s="503"/>
      <c r="Q11" s="503"/>
      <c r="R11" s="503"/>
      <c r="S11" s="503"/>
      <c r="T11" s="511"/>
      <c r="U11" s="511">
        <f>V11+Y11</f>
        <v>340000</v>
      </c>
      <c r="V11" s="511">
        <v>200000</v>
      </c>
      <c r="W11" s="511"/>
      <c r="X11" s="511"/>
      <c r="Y11" s="511">
        <v>140000</v>
      </c>
      <c r="Z11" s="511"/>
      <c r="AA11" s="511"/>
      <c r="AB11" s="511">
        <v>60000</v>
      </c>
      <c r="AC11" s="516"/>
      <c r="AD11" s="511">
        <f>U11</f>
        <v>340000</v>
      </c>
      <c r="AE11" s="503"/>
      <c r="AF11" s="522"/>
      <c r="AG11" s="522"/>
      <c r="AH11" s="525"/>
      <c r="AI11" s="528"/>
      <c r="AJ11" s="519"/>
      <c r="AK11" s="283"/>
      <c r="AL11" s="283"/>
    </row>
    <row r="12" spans="1:38" ht="24" x14ac:dyDescent="0.25">
      <c r="A12" s="281"/>
      <c r="B12" s="500"/>
      <c r="C12" s="503"/>
      <c r="D12" s="503"/>
      <c r="E12" s="503"/>
      <c r="F12" s="503"/>
      <c r="G12" s="503"/>
      <c r="H12" s="503"/>
      <c r="I12" s="503"/>
      <c r="J12" s="284" t="s">
        <v>439</v>
      </c>
      <c r="K12" s="284" t="s">
        <v>440</v>
      </c>
      <c r="L12" s="284" t="s">
        <v>441</v>
      </c>
      <c r="M12" s="284">
        <v>41737</v>
      </c>
      <c r="N12" s="503"/>
      <c r="O12" s="503"/>
      <c r="P12" s="503"/>
      <c r="Q12" s="503"/>
      <c r="R12" s="503"/>
      <c r="S12" s="503"/>
      <c r="T12" s="511"/>
      <c r="U12" s="511"/>
      <c r="V12" s="516"/>
      <c r="W12" s="511"/>
      <c r="X12" s="511"/>
      <c r="Y12" s="511"/>
      <c r="Z12" s="511"/>
      <c r="AA12" s="511"/>
      <c r="AB12" s="511"/>
      <c r="AC12" s="516"/>
      <c r="AD12" s="511"/>
      <c r="AE12" s="503"/>
      <c r="AF12" s="522"/>
      <c r="AG12" s="522"/>
      <c r="AH12" s="525"/>
      <c r="AI12" s="528"/>
      <c r="AJ12" s="519"/>
      <c r="AK12" s="283"/>
      <c r="AL12" s="283"/>
    </row>
    <row r="13" spans="1:38" ht="24.6" thickBot="1" x14ac:dyDescent="0.3">
      <c r="A13" s="281"/>
      <c r="B13" s="501"/>
      <c r="C13" s="504"/>
      <c r="D13" s="504"/>
      <c r="E13" s="504"/>
      <c r="F13" s="504"/>
      <c r="G13" s="504"/>
      <c r="H13" s="504"/>
      <c r="I13" s="504"/>
      <c r="J13" s="285" t="s">
        <v>442</v>
      </c>
      <c r="K13" s="285" t="s">
        <v>443</v>
      </c>
      <c r="L13" s="285" t="s">
        <v>444</v>
      </c>
      <c r="M13" s="285">
        <v>1</v>
      </c>
      <c r="N13" s="504"/>
      <c r="O13" s="504"/>
      <c r="P13" s="504"/>
      <c r="Q13" s="504"/>
      <c r="R13" s="504"/>
      <c r="S13" s="504"/>
      <c r="T13" s="512"/>
      <c r="U13" s="512"/>
      <c r="V13" s="520"/>
      <c r="W13" s="512"/>
      <c r="X13" s="512"/>
      <c r="Y13" s="512"/>
      <c r="Z13" s="512"/>
      <c r="AA13" s="512"/>
      <c r="AB13" s="512"/>
      <c r="AC13" s="520"/>
      <c r="AD13" s="512"/>
      <c r="AE13" s="504"/>
      <c r="AF13" s="523"/>
      <c r="AG13" s="523"/>
      <c r="AH13" s="526"/>
      <c r="AI13" s="529"/>
      <c r="AJ13" s="519"/>
      <c r="AK13" s="283"/>
      <c r="AL13" s="283"/>
    </row>
    <row r="14" spans="1:38" ht="60" customHeight="1" x14ac:dyDescent="0.25">
      <c r="A14" s="281"/>
      <c r="B14" s="538" t="s">
        <v>449</v>
      </c>
      <c r="C14" s="513" t="s">
        <v>450</v>
      </c>
      <c r="D14" s="513" t="s">
        <v>432</v>
      </c>
      <c r="E14" s="513" t="s">
        <v>433</v>
      </c>
      <c r="F14" s="502" t="s">
        <v>715</v>
      </c>
      <c r="G14" s="513" t="s">
        <v>434</v>
      </c>
      <c r="H14" s="502" t="s">
        <v>83</v>
      </c>
      <c r="I14" s="502" t="s">
        <v>83</v>
      </c>
      <c r="J14" s="282" t="s">
        <v>435</v>
      </c>
      <c r="K14" s="282" t="s">
        <v>436</v>
      </c>
      <c r="L14" s="282" t="s">
        <v>367</v>
      </c>
      <c r="M14" s="282">
        <v>8.61</v>
      </c>
      <c r="N14" s="502" t="s">
        <v>86</v>
      </c>
      <c r="O14" s="502" t="s">
        <v>105</v>
      </c>
      <c r="P14" s="513" t="s">
        <v>437</v>
      </c>
      <c r="Q14" s="513" t="s">
        <v>89</v>
      </c>
      <c r="R14" s="513" t="s">
        <v>90</v>
      </c>
      <c r="S14" s="513" t="s">
        <v>170</v>
      </c>
      <c r="T14" s="535">
        <f>U14+U24+U19</f>
        <v>12601348</v>
      </c>
      <c r="U14" s="510">
        <f>V14+Y14</f>
        <v>3056600</v>
      </c>
      <c r="V14" s="510">
        <v>1798000</v>
      </c>
      <c r="W14" s="532" t="s">
        <v>171</v>
      </c>
      <c r="X14" s="532" t="s">
        <v>171</v>
      </c>
      <c r="Y14" s="510">
        <v>1258600</v>
      </c>
      <c r="Z14" s="532" t="s">
        <v>171</v>
      </c>
      <c r="AA14" s="532" t="s">
        <v>171</v>
      </c>
      <c r="AB14" s="510">
        <v>539400</v>
      </c>
      <c r="AC14" s="530" t="s">
        <v>92</v>
      </c>
      <c r="AD14" s="530">
        <f>U14</f>
        <v>3056600</v>
      </c>
      <c r="AE14" s="532" t="s">
        <v>171</v>
      </c>
      <c r="AF14" s="532" t="s">
        <v>171</v>
      </c>
      <c r="AG14" s="532" t="s">
        <v>171</v>
      </c>
      <c r="AH14" s="524" t="s">
        <v>174</v>
      </c>
      <c r="AI14" s="527" t="s">
        <v>317</v>
      </c>
      <c r="AJ14" s="519" t="s">
        <v>805</v>
      </c>
      <c r="AK14" s="283"/>
      <c r="AL14" s="283"/>
    </row>
    <row r="15" spans="1:38" ht="24" x14ac:dyDescent="0.25">
      <c r="A15" s="281"/>
      <c r="B15" s="531"/>
      <c r="C15" s="514"/>
      <c r="D15" s="514"/>
      <c r="E15" s="514"/>
      <c r="F15" s="503"/>
      <c r="G15" s="514"/>
      <c r="H15" s="503"/>
      <c r="I15" s="503"/>
      <c r="J15" s="284" t="s">
        <v>439</v>
      </c>
      <c r="K15" s="284" t="s">
        <v>440</v>
      </c>
      <c r="L15" s="284" t="s">
        <v>441</v>
      </c>
      <c r="M15" s="287">
        <v>51000</v>
      </c>
      <c r="N15" s="503"/>
      <c r="O15" s="503"/>
      <c r="P15" s="514"/>
      <c r="Q15" s="514"/>
      <c r="R15" s="514"/>
      <c r="S15" s="514"/>
      <c r="T15" s="536"/>
      <c r="U15" s="516"/>
      <c r="V15" s="516"/>
      <c r="W15" s="533"/>
      <c r="X15" s="533"/>
      <c r="Y15" s="516"/>
      <c r="Z15" s="533"/>
      <c r="AA15" s="533"/>
      <c r="AB15" s="516"/>
      <c r="AC15" s="516"/>
      <c r="AD15" s="516"/>
      <c r="AE15" s="533"/>
      <c r="AF15" s="533"/>
      <c r="AG15" s="533"/>
      <c r="AH15" s="525"/>
      <c r="AI15" s="528"/>
      <c r="AJ15" s="519"/>
      <c r="AK15" s="283"/>
      <c r="AL15" s="283"/>
    </row>
    <row r="16" spans="1:38" ht="48" x14ac:dyDescent="0.25">
      <c r="A16" s="281"/>
      <c r="B16" s="531"/>
      <c r="C16" s="514"/>
      <c r="D16" s="514"/>
      <c r="E16" s="514"/>
      <c r="F16" s="503"/>
      <c r="G16" s="514"/>
      <c r="H16" s="503"/>
      <c r="I16" s="503"/>
      <c r="J16" s="284" t="s">
        <v>806</v>
      </c>
      <c r="K16" s="284" t="s">
        <v>446</v>
      </c>
      <c r="L16" s="284" t="s">
        <v>807</v>
      </c>
      <c r="M16" s="287">
        <v>500</v>
      </c>
      <c r="N16" s="503"/>
      <c r="O16" s="503"/>
      <c r="P16" s="514"/>
      <c r="Q16" s="514"/>
      <c r="R16" s="514"/>
      <c r="S16" s="514"/>
      <c r="T16" s="536"/>
      <c r="U16" s="516"/>
      <c r="V16" s="516"/>
      <c r="W16" s="533"/>
      <c r="X16" s="533"/>
      <c r="Y16" s="516"/>
      <c r="Z16" s="533"/>
      <c r="AA16" s="533"/>
      <c r="AB16" s="516"/>
      <c r="AC16" s="516"/>
      <c r="AD16" s="516"/>
      <c r="AE16" s="533"/>
      <c r="AF16" s="533"/>
      <c r="AG16" s="533"/>
      <c r="AH16" s="525"/>
      <c r="AI16" s="528"/>
      <c r="AJ16" s="519"/>
      <c r="AK16" s="283"/>
      <c r="AL16" s="283"/>
    </row>
    <row r="17" spans="1:38" ht="48" x14ac:dyDescent="0.25">
      <c r="A17" s="281"/>
      <c r="B17" s="531"/>
      <c r="C17" s="514"/>
      <c r="D17" s="514"/>
      <c r="E17" s="514"/>
      <c r="F17" s="503"/>
      <c r="G17" s="514"/>
      <c r="H17" s="503"/>
      <c r="I17" s="503"/>
      <c r="J17" s="284" t="s">
        <v>808</v>
      </c>
      <c r="K17" s="284" t="s">
        <v>448</v>
      </c>
      <c r="L17" s="284" t="s">
        <v>263</v>
      </c>
      <c r="M17" s="289">
        <v>0.6</v>
      </c>
      <c r="N17" s="503"/>
      <c r="O17" s="503"/>
      <c r="P17" s="514"/>
      <c r="Q17" s="514"/>
      <c r="R17" s="514"/>
      <c r="S17" s="514"/>
      <c r="T17" s="536"/>
      <c r="U17" s="516"/>
      <c r="V17" s="516"/>
      <c r="W17" s="533"/>
      <c r="X17" s="533"/>
      <c r="Y17" s="516"/>
      <c r="Z17" s="533"/>
      <c r="AA17" s="533"/>
      <c r="AB17" s="516"/>
      <c r="AC17" s="516"/>
      <c r="AD17" s="516"/>
      <c r="AE17" s="533"/>
      <c r="AF17" s="533"/>
      <c r="AG17" s="533"/>
      <c r="AH17" s="525"/>
      <c r="AI17" s="528"/>
      <c r="AJ17" s="519"/>
      <c r="AK17" s="283"/>
      <c r="AL17" s="283"/>
    </row>
    <row r="18" spans="1:38" ht="24.6" thickBot="1" x14ac:dyDescent="0.3">
      <c r="A18" s="281"/>
      <c r="B18" s="531"/>
      <c r="C18" s="514"/>
      <c r="D18" s="514"/>
      <c r="E18" s="517"/>
      <c r="F18" s="503"/>
      <c r="G18" s="514"/>
      <c r="H18" s="503"/>
      <c r="I18" s="503"/>
      <c r="J18" s="284" t="s">
        <v>442</v>
      </c>
      <c r="K18" s="284" t="s">
        <v>443</v>
      </c>
      <c r="L18" s="284" t="s">
        <v>444</v>
      </c>
      <c r="M18" s="284">
        <v>1</v>
      </c>
      <c r="N18" s="503"/>
      <c r="O18" s="503"/>
      <c r="P18" s="514"/>
      <c r="Q18" s="514"/>
      <c r="R18" s="514"/>
      <c r="S18" s="514"/>
      <c r="T18" s="536"/>
      <c r="U18" s="516"/>
      <c r="V18" s="516"/>
      <c r="W18" s="533"/>
      <c r="X18" s="533"/>
      <c r="Y18" s="516"/>
      <c r="Z18" s="533"/>
      <c r="AA18" s="533"/>
      <c r="AB18" s="516"/>
      <c r="AC18" s="516"/>
      <c r="AD18" s="516"/>
      <c r="AE18" s="533"/>
      <c r="AF18" s="533"/>
      <c r="AG18" s="533"/>
      <c r="AH18" s="525"/>
      <c r="AI18" s="528"/>
      <c r="AJ18" s="519"/>
      <c r="AK18" s="283"/>
      <c r="AL18" s="283"/>
    </row>
    <row r="19" spans="1:38" ht="60" customHeight="1" x14ac:dyDescent="0.25">
      <c r="A19" s="281"/>
      <c r="B19" s="531"/>
      <c r="C19" s="514"/>
      <c r="D19" s="514"/>
      <c r="E19" s="518" t="s">
        <v>433</v>
      </c>
      <c r="F19" s="502" t="s">
        <v>716</v>
      </c>
      <c r="G19" s="514"/>
      <c r="H19" s="503"/>
      <c r="I19" s="503"/>
      <c r="J19" s="284" t="s">
        <v>435</v>
      </c>
      <c r="K19" s="284" t="s">
        <v>436</v>
      </c>
      <c r="L19" s="284" t="s">
        <v>367</v>
      </c>
      <c r="M19" s="284">
        <v>9.6999999999999993</v>
      </c>
      <c r="N19" s="503"/>
      <c r="O19" s="503" t="s">
        <v>154</v>
      </c>
      <c r="P19" s="514"/>
      <c r="Q19" s="514"/>
      <c r="R19" s="514"/>
      <c r="S19" s="514"/>
      <c r="T19" s="536"/>
      <c r="U19" s="511">
        <f>V19+Y19</f>
        <v>6144748</v>
      </c>
      <c r="V19" s="516">
        <v>3614558</v>
      </c>
      <c r="W19" s="533"/>
      <c r="X19" s="533"/>
      <c r="Y19" s="511">
        <v>2530190</v>
      </c>
      <c r="Z19" s="533"/>
      <c r="AA19" s="533"/>
      <c r="AB19" s="511">
        <v>1084368</v>
      </c>
      <c r="AC19" s="516"/>
      <c r="AD19" s="516">
        <f>U19</f>
        <v>6144748</v>
      </c>
      <c r="AE19" s="533"/>
      <c r="AF19" s="533"/>
      <c r="AG19" s="533"/>
      <c r="AH19" s="525"/>
      <c r="AI19" s="528"/>
      <c r="AJ19" s="519"/>
      <c r="AK19" s="283"/>
      <c r="AL19" s="283"/>
    </row>
    <row r="20" spans="1:38" ht="36" customHeight="1" x14ac:dyDescent="0.25">
      <c r="A20" s="281"/>
      <c r="B20" s="531"/>
      <c r="C20" s="514"/>
      <c r="D20" s="514"/>
      <c r="E20" s="514"/>
      <c r="F20" s="503"/>
      <c r="G20" s="514"/>
      <c r="H20" s="503"/>
      <c r="I20" s="503"/>
      <c r="J20" s="284" t="s">
        <v>439</v>
      </c>
      <c r="K20" s="284" t="s">
        <v>440</v>
      </c>
      <c r="L20" s="284" t="s">
        <v>441</v>
      </c>
      <c r="M20" s="287">
        <v>97343</v>
      </c>
      <c r="N20" s="503"/>
      <c r="O20" s="503"/>
      <c r="P20" s="514"/>
      <c r="Q20" s="514"/>
      <c r="R20" s="514"/>
      <c r="S20" s="514"/>
      <c r="T20" s="536"/>
      <c r="U20" s="516"/>
      <c r="V20" s="516"/>
      <c r="W20" s="533"/>
      <c r="X20" s="533"/>
      <c r="Y20" s="516"/>
      <c r="Z20" s="533"/>
      <c r="AA20" s="533"/>
      <c r="AB20" s="516"/>
      <c r="AC20" s="516"/>
      <c r="AD20" s="516"/>
      <c r="AE20" s="533"/>
      <c r="AF20" s="533"/>
      <c r="AG20" s="533"/>
      <c r="AH20" s="525"/>
      <c r="AI20" s="528"/>
      <c r="AJ20" s="519"/>
      <c r="AK20" s="283"/>
      <c r="AL20" s="283"/>
    </row>
    <row r="21" spans="1:38" ht="36" customHeight="1" x14ac:dyDescent="0.25">
      <c r="A21" s="281"/>
      <c r="B21" s="531"/>
      <c r="C21" s="514"/>
      <c r="D21" s="514"/>
      <c r="E21" s="514"/>
      <c r="F21" s="503"/>
      <c r="G21" s="514"/>
      <c r="H21" s="503"/>
      <c r="I21" s="503"/>
      <c r="J21" s="284" t="s">
        <v>888</v>
      </c>
      <c r="K21" s="284" t="s">
        <v>446</v>
      </c>
      <c r="L21" s="284" t="s">
        <v>113</v>
      </c>
      <c r="M21" s="287">
        <v>300</v>
      </c>
      <c r="N21" s="503"/>
      <c r="O21" s="503"/>
      <c r="P21" s="514"/>
      <c r="Q21" s="514"/>
      <c r="R21" s="514"/>
      <c r="S21" s="514"/>
      <c r="T21" s="536"/>
      <c r="U21" s="516"/>
      <c r="V21" s="516"/>
      <c r="W21" s="533"/>
      <c r="X21" s="533"/>
      <c r="Y21" s="516"/>
      <c r="Z21" s="533"/>
      <c r="AA21" s="533"/>
      <c r="AB21" s="516"/>
      <c r="AC21" s="516"/>
      <c r="AD21" s="516"/>
      <c r="AE21" s="533"/>
      <c r="AF21" s="533"/>
      <c r="AG21" s="533"/>
      <c r="AH21" s="525"/>
      <c r="AI21" s="528"/>
      <c r="AJ21" s="519"/>
      <c r="AK21" s="283"/>
      <c r="AL21" s="283"/>
    </row>
    <row r="22" spans="1:38" ht="36" customHeight="1" x14ac:dyDescent="0.25">
      <c r="A22" s="281"/>
      <c r="B22" s="531"/>
      <c r="C22" s="514"/>
      <c r="D22" s="514"/>
      <c r="E22" s="514"/>
      <c r="F22" s="503"/>
      <c r="G22" s="514"/>
      <c r="H22" s="503"/>
      <c r="I22" s="503"/>
      <c r="J22" s="284" t="s">
        <v>690</v>
      </c>
      <c r="K22" s="284" t="s">
        <v>448</v>
      </c>
      <c r="L22" s="284" t="s">
        <v>263</v>
      </c>
      <c r="M22" s="307">
        <v>0.55000000000000004</v>
      </c>
      <c r="N22" s="503"/>
      <c r="O22" s="503"/>
      <c r="P22" s="514"/>
      <c r="Q22" s="514"/>
      <c r="R22" s="514"/>
      <c r="S22" s="514"/>
      <c r="T22" s="536"/>
      <c r="U22" s="516"/>
      <c r="V22" s="516"/>
      <c r="W22" s="533"/>
      <c r="X22" s="533"/>
      <c r="Y22" s="516"/>
      <c r="Z22" s="533"/>
      <c r="AA22" s="533"/>
      <c r="AB22" s="516"/>
      <c r="AC22" s="516"/>
      <c r="AD22" s="516"/>
      <c r="AE22" s="533"/>
      <c r="AF22" s="533"/>
      <c r="AG22" s="533"/>
      <c r="AH22" s="525"/>
      <c r="AI22" s="528"/>
      <c r="AJ22" s="519"/>
      <c r="AK22" s="283"/>
      <c r="AL22" s="283"/>
    </row>
    <row r="23" spans="1:38" ht="103.5" customHeight="1" x14ac:dyDescent="0.25">
      <c r="A23" s="281"/>
      <c r="B23" s="531"/>
      <c r="C23" s="514"/>
      <c r="D23" s="514"/>
      <c r="E23" s="517"/>
      <c r="F23" s="503"/>
      <c r="G23" s="514"/>
      <c r="H23" s="503"/>
      <c r="I23" s="503"/>
      <c r="J23" s="284" t="s">
        <v>442</v>
      </c>
      <c r="K23" s="284" t="s">
        <v>443</v>
      </c>
      <c r="L23" s="284" t="s">
        <v>444</v>
      </c>
      <c r="M23" s="284">
        <v>1</v>
      </c>
      <c r="N23" s="503"/>
      <c r="O23" s="503"/>
      <c r="P23" s="514"/>
      <c r="Q23" s="514"/>
      <c r="R23" s="514"/>
      <c r="S23" s="514"/>
      <c r="T23" s="536"/>
      <c r="U23" s="516"/>
      <c r="V23" s="516"/>
      <c r="W23" s="533"/>
      <c r="X23" s="533"/>
      <c r="Y23" s="516"/>
      <c r="Z23" s="533"/>
      <c r="AA23" s="533"/>
      <c r="AB23" s="516"/>
      <c r="AC23" s="516"/>
      <c r="AD23" s="516"/>
      <c r="AE23" s="533"/>
      <c r="AF23" s="533"/>
      <c r="AG23" s="533"/>
      <c r="AH23" s="525"/>
      <c r="AI23" s="528"/>
      <c r="AJ23" s="519"/>
      <c r="AK23" s="283"/>
      <c r="AL23" s="283"/>
    </row>
    <row r="24" spans="1:38" ht="60" customHeight="1" x14ac:dyDescent="0.25">
      <c r="A24" s="281"/>
      <c r="B24" s="531"/>
      <c r="C24" s="514"/>
      <c r="D24" s="514"/>
      <c r="E24" s="518" t="s">
        <v>433</v>
      </c>
      <c r="F24" s="518" t="s">
        <v>717</v>
      </c>
      <c r="G24" s="514"/>
      <c r="H24" s="503"/>
      <c r="I24" s="503"/>
      <c r="J24" s="284" t="s">
        <v>435</v>
      </c>
      <c r="K24" s="284" t="s">
        <v>436</v>
      </c>
      <c r="L24" s="284" t="s">
        <v>367</v>
      </c>
      <c r="M24" s="284">
        <v>10</v>
      </c>
      <c r="N24" s="503"/>
      <c r="O24" s="503" t="s">
        <v>111</v>
      </c>
      <c r="P24" s="514"/>
      <c r="Q24" s="514"/>
      <c r="R24" s="514"/>
      <c r="S24" s="514"/>
      <c r="T24" s="536"/>
      <c r="U24" s="511">
        <f>V24+Y24</f>
        <v>3400000</v>
      </c>
      <c r="V24" s="511">
        <v>2000000</v>
      </c>
      <c r="W24" s="533"/>
      <c r="X24" s="533"/>
      <c r="Y24" s="511">
        <v>1400000</v>
      </c>
      <c r="Z24" s="533"/>
      <c r="AA24" s="533"/>
      <c r="AB24" s="511">
        <v>600000</v>
      </c>
      <c r="AC24" s="516"/>
      <c r="AD24" s="516">
        <f>U24</f>
        <v>3400000</v>
      </c>
      <c r="AE24" s="533"/>
      <c r="AF24" s="533"/>
      <c r="AG24" s="533"/>
      <c r="AH24" s="525"/>
      <c r="AI24" s="528"/>
      <c r="AJ24" s="519"/>
      <c r="AK24" s="283"/>
      <c r="AL24" s="283"/>
    </row>
    <row r="25" spans="1:38" ht="24" x14ac:dyDescent="0.25">
      <c r="A25" s="281"/>
      <c r="B25" s="531"/>
      <c r="C25" s="514"/>
      <c r="D25" s="514"/>
      <c r="E25" s="514"/>
      <c r="F25" s="514"/>
      <c r="G25" s="514"/>
      <c r="H25" s="503"/>
      <c r="I25" s="503"/>
      <c r="J25" s="284" t="s">
        <v>439</v>
      </c>
      <c r="K25" s="284" t="s">
        <v>440</v>
      </c>
      <c r="L25" s="284" t="s">
        <v>441</v>
      </c>
      <c r="M25" s="287">
        <v>100000</v>
      </c>
      <c r="N25" s="503"/>
      <c r="O25" s="503"/>
      <c r="P25" s="514"/>
      <c r="Q25" s="514"/>
      <c r="R25" s="514"/>
      <c r="S25" s="514"/>
      <c r="T25" s="536"/>
      <c r="U25" s="511"/>
      <c r="V25" s="511"/>
      <c r="W25" s="533"/>
      <c r="X25" s="533"/>
      <c r="Y25" s="511"/>
      <c r="Z25" s="533"/>
      <c r="AA25" s="533"/>
      <c r="AB25" s="511"/>
      <c r="AC25" s="516"/>
      <c r="AD25" s="516"/>
      <c r="AE25" s="533"/>
      <c r="AF25" s="533"/>
      <c r="AG25" s="533"/>
      <c r="AH25" s="525"/>
      <c r="AI25" s="528"/>
      <c r="AJ25" s="519"/>
      <c r="AK25" s="283"/>
      <c r="AL25" s="283"/>
    </row>
    <row r="26" spans="1:38" ht="24" x14ac:dyDescent="0.25">
      <c r="A26" s="281"/>
      <c r="B26" s="531"/>
      <c r="C26" s="514"/>
      <c r="D26" s="514"/>
      <c r="E26" s="514"/>
      <c r="F26" s="514"/>
      <c r="G26" s="514"/>
      <c r="H26" s="503"/>
      <c r="I26" s="503"/>
      <c r="J26" s="284" t="s">
        <v>442</v>
      </c>
      <c r="K26" s="284" t="s">
        <v>443</v>
      </c>
      <c r="L26" s="284" t="s">
        <v>444</v>
      </c>
      <c r="M26" s="284">
        <v>1</v>
      </c>
      <c r="N26" s="503"/>
      <c r="O26" s="503"/>
      <c r="P26" s="514"/>
      <c r="Q26" s="514"/>
      <c r="R26" s="514"/>
      <c r="S26" s="514"/>
      <c r="T26" s="536"/>
      <c r="U26" s="511"/>
      <c r="V26" s="511"/>
      <c r="W26" s="533"/>
      <c r="X26" s="533"/>
      <c r="Y26" s="511"/>
      <c r="Z26" s="533"/>
      <c r="AA26" s="533"/>
      <c r="AB26" s="511"/>
      <c r="AC26" s="516"/>
      <c r="AD26" s="516"/>
      <c r="AE26" s="533"/>
      <c r="AF26" s="533"/>
      <c r="AG26" s="533"/>
      <c r="AH26" s="525"/>
      <c r="AI26" s="528"/>
      <c r="AJ26" s="519"/>
      <c r="AK26" s="283"/>
      <c r="AL26" s="283"/>
    </row>
    <row r="27" spans="1:38" ht="48" x14ac:dyDescent="0.25">
      <c r="A27" s="281"/>
      <c r="B27" s="531"/>
      <c r="C27" s="514"/>
      <c r="D27" s="514"/>
      <c r="E27" s="514"/>
      <c r="F27" s="514"/>
      <c r="G27" s="514"/>
      <c r="H27" s="503"/>
      <c r="I27" s="503"/>
      <c r="J27" s="284" t="s">
        <v>445</v>
      </c>
      <c r="K27" s="284" t="s">
        <v>446</v>
      </c>
      <c r="L27" s="284" t="s">
        <v>113</v>
      </c>
      <c r="M27" s="284">
        <v>700</v>
      </c>
      <c r="N27" s="503"/>
      <c r="O27" s="503"/>
      <c r="P27" s="514"/>
      <c r="Q27" s="514"/>
      <c r="R27" s="514"/>
      <c r="S27" s="514"/>
      <c r="T27" s="536"/>
      <c r="U27" s="511"/>
      <c r="V27" s="511"/>
      <c r="W27" s="533"/>
      <c r="X27" s="533"/>
      <c r="Y27" s="511"/>
      <c r="Z27" s="533"/>
      <c r="AA27" s="533"/>
      <c r="AB27" s="511"/>
      <c r="AC27" s="516"/>
      <c r="AD27" s="516"/>
      <c r="AE27" s="533"/>
      <c r="AF27" s="533"/>
      <c r="AG27" s="533"/>
      <c r="AH27" s="525"/>
      <c r="AI27" s="528"/>
      <c r="AJ27" s="519"/>
      <c r="AK27" s="283"/>
      <c r="AL27" s="283"/>
    </row>
    <row r="28" spans="1:38" ht="36.6" thickBot="1" x14ac:dyDescent="0.3">
      <c r="A28" s="281"/>
      <c r="B28" s="539"/>
      <c r="C28" s="515"/>
      <c r="D28" s="515"/>
      <c r="E28" s="515"/>
      <c r="F28" s="515"/>
      <c r="G28" s="515"/>
      <c r="H28" s="504"/>
      <c r="I28" s="504"/>
      <c r="J28" s="285" t="s">
        <v>447</v>
      </c>
      <c r="K28" s="285" t="s">
        <v>448</v>
      </c>
      <c r="L28" s="285" t="s">
        <v>263</v>
      </c>
      <c r="M28" s="285">
        <v>2</v>
      </c>
      <c r="N28" s="504"/>
      <c r="O28" s="504"/>
      <c r="P28" s="515"/>
      <c r="Q28" s="515"/>
      <c r="R28" s="515"/>
      <c r="S28" s="515"/>
      <c r="T28" s="537"/>
      <c r="U28" s="512"/>
      <c r="V28" s="512"/>
      <c r="W28" s="534"/>
      <c r="X28" s="534"/>
      <c r="Y28" s="512"/>
      <c r="Z28" s="534"/>
      <c r="AA28" s="534"/>
      <c r="AB28" s="512"/>
      <c r="AC28" s="520"/>
      <c r="AD28" s="520"/>
      <c r="AE28" s="534"/>
      <c r="AF28" s="534"/>
      <c r="AG28" s="534"/>
      <c r="AH28" s="526"/>
      <c r="AI28" s="529"/>
      <c r="AJ28" s="519"/>
      <c r="AK28" s="283"/>
      <c r="AL28" s="283"/>
    </row>
    <row r="29" spans="1:38" ht="48" x14ac:dyDescent="0.25">
      <c r="A29" s="281"/>
      <c r="B29" s="531" t="s">
        <v>451</v>
      </c>
      <c r="C29" s="531" t="s">
        <v>452</v>
      </c>
      <c r="D29" s="531" t="s">
        <v>432</v>
      </c>
      <c r="E29" s="531" t="s">
        <v>433</v>
      </c>
      <c r="F29" s="503" t="s">
        <v>718</v>
      </c>
      <c r="G29" s="514" t="s">
        <v>434</v>
      </c>
      <c r="H29" s="540" t="s">
        <v>83</v>
      </c>
      <c r="I29" s="536" t="s">
        <v>83</v>
      </c>
      <c r="J29" s="284" t="s">
        <v>435</v>
      </c>
      <c r="K29" s="284" t="s">
        <v>436</v>
      </c>
      <c r="L29" s="284" t="s">
        <v>367</v>
      </c>
      <c r="M29" s="284">
        <v>4.03</v>
      </c>
      <c r="N29" s="514" t="s">
        <v>86</v>
      </c>
      <c r="O29" s="503" t="s">
        <v>105</v>
      </c>
      <c r="P29" s="540" t="s">
        <v>437</v>
      </c>
      <c r="Q29" s="536" t="s">
        <v>89</v>
      </c>
      <c r="R29" s="540" t="s">
        <v>90</v>
      </c>
      <c r="S29" s="536" t="s">
        <v>170</v>
      </c>
      <c r="T29" s="540">
        <f>U29+U32+U35</f>
        <v>6015439.4400000004</v>
      </c>
      <c r="U29" s="511">
        <f>V29+Y29</f>
        <v>1874979</v>
      </c>
      <c r="V29" s="516">
        <v>1102929</v>
      </c>
      <c r="W29" s="536" t="s">
        <v>171</v>
      </c>
      <c r="X29" s="540" t="s">
        <v>171</v>
      </c>
      <c r="Y29" s="511">
        <v>772050</v>
      </c>
      <c r="Z29" s="540" t="s">
        <v>171</v>
      </c>
      <c r="AA29" s="536" t="s">
        <v>171</v>
      </c>
      <c r="AB29" s="516">
        <v>330879</v>
      </c>
      <c r="AC29" s="536" t="s">
        <v>92</v>
      </c>
      <c r="AD29" s="516">
        <f>U29</f>
        <v>1874979</v>
      </c>
      <c r="AE29" s="532" t="s">
        <v>171</v>
      </c>
      <c r="AF29" s="532" t="s">
        <v>171</v>
      </c>
      <c r="AG29" s="532" t="s">
        <v>171</v>
      </c>
      <c r="AH29" s="545">
        <v>45627</v>
      </c>
      <c r="AI29" s="547">
        <v>45689</v>
      </c>
      <c r="AJ29" s="542" t="s">
        <v>768</v>
      </c>
      <c r="AK29" s="283"/>
      <c r="AL29" s="283"/>
    </row>
    <row r="30" spans="1:38" ht="24" x14ac:dyDescent="0.25">
      <c r="A30" s="281"/>
      <c r="B30" s="531"/>
      <c r="C30" s="531"/>
      <c r="D30" s="531"/>
      <c r="E30" s="531"/>
      <c r="F30" s="503"/>
      <c r="G30" s="514"/>
      <c r="H30" s="540"/>
      <c r="I30" s="536"/>
      <c r="J30" s="284" t="s">
        <v>439</v>
      </c>
      <c r="K30" s="284" t="s">
        <v>440</v>
      </c>
      <c r="L30" s="284" t="s">
        <v>441</v>
      </c>
      <c r="M30" s="287">
        <v>38000</v>
      </c>
      <c r="N30" s="514"/>
      <c r="O30" s="503"/>
      <c r="P30" s="540"/>
      <c r="Q30" s="536"/>
      <c r="R30" s="540"/>
      <c r="S30" s="536"/>
      <c r="T30" s="540"/>
      <c r="U30" s="511"/>
      <c r="V30" s="540"/>
      <c r="W30" s="536"/>
      <c r="X30" s="540"/>
      <c r="Y30" s="511"/>
      <c r="Z30" s="540"/>
      <c r="AA30" s="536"/>
      <c r="AB30" s="516"/>
      <c r="AC30" s="536"/>
      <c r="AD30" s="516"/>
      <c r="AE30" s="533"/>
      <c r="AF30" s="533"/>
      <c r="AG30" s="533"/>
      <c r="AH30" s="546"/>
      <c r="AI30" s="548"/>
      <c r="AJ30" s="543"/>
      <c r="AK30" s="283"/>
      <c r="AL30" s="283"/>
    </row>
    <row r="31" spans="1:38" ht="24" x14ac:dyDescent="0.25">
      <c r="A31" s="281"/>
      <c r="B31" s="531"/>
      <c r="C31" s="531"/>
      <c r="D31" s="531"/>
      <c r="E31" s="531"/>
      <c r="F31" s="503"/>
      <c r="G31" s="514"/>
      <c r="H31" s="540"/>
      <c r="I31" s="536"/>
      <c r="J31" s="284" t="s">
        <v>442</v>
      </c>
      <c r="K31" s="284" t="s">
        <v>443</v>
      </c>
      <c r="L31" s="284" t="s">
        <v>444</v>
      </c>
      <c r="M31" s="284">
        <v>1</v>
      </c>
      <c r="N31" s="514"/>
      <c r="O31" s="503"/>
      <c r="P31" s="540"/>
      <c r="Q31" s="536"/>
      <c r="R31" s="540"/>
      <c r="S31" s="536"/>
      <c r="T31" s="540"/>
      <c r="U31" s="511"/>
      <c r="V31" s="541"/>
      <c r="W31" s="536"/>
      <c r="X31" s="540"/>
      <c r="Y31" s="511"/>
      <c r="Z31" s="540"/>
      <c r="AA31" s="536"/>
      <c r="AB31" s="516"/>
      <c r="AC31" s="536"/>
      <c r="AD31" s="516"/>
      <c r="AE31" s="533"/>
      <c r="AF31" s="533"/>
      <c r="AG31" s="533"/>
      <c r="AH31" s="546"/>
      <c r="AI31" s="548"/>
      <c r="AJ31" s="543"/>
      <c r="AK31" s="283"/>
      <c r="AL31" s="283"/>
    </row>
    <row r="32" spans="1:38" ht="48" x14ac:dyDescent="0.25">
      <c r="A32" s="281"/>
      <c r="B32" s="531"/>
      <c r="C32" s="531"/>
      <c r="D32" s="531"/>
      <c r="E32" s="531"/>
      <c r="F32" s="503" t="s">
        <v>719</v>
      </c>
      <c r="G32" s="514"/>
      <c r="H32" s="540"/>
      <c r="I32" s="536"/>
      <c r="J32" s="284" t="s">
        <v>435</v>
      </c>
      <c r="K32" s="284" t="s">
        <v>436</v>
      </c>
      <c r="L32" s="284" t="s">
        <v>367</v>
      </c>
      <c r="M32" s="284">
        <v>3.2</v>
      </c>
      <c r="N32" s="514"/>
      <c r="O32" s="503" t="s">
        <v>154</v>
      </c>
      <c r="P32" s="540"/>
      <c r="Q32" s="536"/>
      <c r="R32" s="540"/>
      <c r="S32" s="536"/>
      <c r="T32" s="540"/>
      <c r="U32" s="511">
        <f>V32+Y32</f>
        <v>3854835</v>
      </c>
      <c r="V32" s="516">
        <v>2267550</v>
      </c>
      <c r="W32" s="536"/>
      <c r="X32" s="540"/>
      <c r="Y32" s="516">
        <v>1587285</v>
      </c>
      <c r="Z32" s="540"/>
      <c r="AA32" s="536"/>
      <c r="AB32" s="516">
        <v>680265</v>
      </c>
      <c r="AC32" s="536"/>
      <c r="AD32" s="516">
        <f>U32</f>
        <v>3854835</v>
      </c>
      <c r="AE32" s="533"/>
      <c r="AF32" s="533"/>
      <c r="AG32" s="533"/>
      <c r="AH32" s="546"/>
      <c r="AI32" s="548"/>
      <c r="AJ32" s="543"/>
      <c r="AK32" s="283"/>
      <c r="AL32" s="283"/>
    </row>
    <row r="33" spans="1:38" ht="24" x14ac:dyDescent="0.25">
      <c r="A33" s="281"/>
      <c r="B33" s="531"/>
      <c r="C33" s="531"/>
      <c r="D33" s="531"/>
      <c r="E33" s="531"/>
      <c r="F33" s="503"/>
      <c r="G33" s="514"/>
      <c r="H33" s="540"/>
      <c r="I33" s="536"/>
      <c r="J33" s="284" t="s">
        <v>439</v>
      </c>
      <c r="K33" s="284" t="s">
        <v>440</v>
      </c>
      <c r="L33" s="284" t="s">
        <v>441</v>
      </c>
      <c r="M33" s="287">
        <v>25894</v>
      </c>
      <c r="N33" s="514"/>
      <c r="O33" s="503"/>
      <c r="P33" s="540"/>
      <c r="Q33" s="536"/>
      <c r="R33" s="540"/>
      <c r="S33" s="536"/>
      <c r="T33" s="540"/>
      <c r="U33" s="511"/>
      <c r="V33" s="516"/>
      <c r="W33" s="536"/>
      <c r="X33" s="540"/>
      <c r="Y33" s="516"/>
      <c r="Z33" s="540"/>
      <c r="AA33" s="536"/>
      <c r="AB33" s="516"/>
      <c r="AC33" s="536"/>
      <c r="AD33" s="516"/>
      <c r="AE33" s="533"/>
      <c r="AF33" s="533"/>
      <c r="AG33" s="533"/>
      <c r="AH33" s="546"/>
      <c r="AI33" s="548"/>
      <c r="AJ33" s="543"/>
      <c r="AK33" s="283"/>
      <c r="AL33" s="283"/>
    </row>
    <row r="34" spans="1:38" ht="24" x14ac:dyDescent="0.25">
      <c r="A34" s="281"/>
      <c r="B34" s="531"/>
      <c r="C34" s="531"/>
      <c r="D34" s="531"/>
      <c r="E34" s="531"/>
      <c r="F34" s="503"/>
      <c r="G34" s="514"/>
      <c r="H34" s="540"/>
      <c r="I34" s="536"/>
      <c r="J34" s="284" t="s">
        <v>442</v>
      </c>
      <c r="K34" s="284" t="s">
        <v>443</v>
      </c>
      <c r="L34" s="284" t="s">
        <v>444</v>
      </c>
      <c r="M34" s="284">
        <v>1</v>
      </c>
      <c r="N34" s="514"/>
      <c r="O34" s="503"/>
      <c r="P34" s="540"/>
      <c r="Q34" s="536"/>
      <c r="R34" s="540"/>
      <c r="S34" s="536"/>
      <c r="T34" s="540"/>
      <c r="U34" s="511"/>
      <c r="V34" s="516"/>
      <c r="W34" s="536"/>
      <c r="X34" s="540"/>
      <c r="Y34" s="516"/>
      <c r="Z34" s="540"/>
      <c r="AA34" s="536"/>
      <c r="AB34" s="516"/>
      <c r="AC34" s="536"/>
      <c r="AD34" s="516"/>
      <c r="AE34" s="533"/>
      <c r="AF34" s="533"/>
      <c r="AG34" s="533"/>
      <c r="AH34" s="546"/>
      <c r="AI34" s="548"/>
      <c r="AJ34" s="543"/>
      <c r="AK34" s="283"/>
      <c r="AL34" s="283"/>
    </row>
    <row r="35" spans="1:38" ht="48" x14ac:dyDescent="0.25">
      <c r="A35" s="281"/>
      <c r="B35" s="531"/>
      <c r="C35" s="531"/>
      <c r="D35" s="531"/>
      <c r="E35" s="531"/>
      <c r="F35" s="503" t="s">
        <v>720</v>
      </c>
      <c r="G35" s="514"/>
      <c r="H35" s="540"/>
      <c r="I35" s="536"/>
      <c r="J35" s="284" t="s">
        <v>435</v>
      </c>
      <c r="K35" s="284" t="s">
        <v>436</v>
      </c>
      <c r="L35" s="284" t="s">
        <v>367</v>
      </c>
      <c r="M35" s="284">
        <v>3.548</v>
      </c>
      <c r="N35" s="514"/>
      <c r="O35" s="503" t="s">
        <v>121</v>
      </c>
      <c r="P35" s="540"/>
      <c r="Q35" s="536"/>
      <c r="R35" s="540"/>
      <c r="S35" s="536"/>
      <c r="T35" s="540"/>
      <c r="U35" s="511">
        <f>V35+Y35</f>
        <v>285625.44</v>
      </c>
      <c r="V35" s="511">
        <v>168014.96</v>
      </c>
      <c r="W35" s="536"/>
      <c r="X35" s="540"/>
      <c r="Y35" s="511">
        <v>117610.48</v>
      </c>
      <c r="Z35" s="540"/>
      <c r="AA35" s="536"/>
      <c r="AB35" s="516">
        <v>50404.5</v>
      </c>
      <c r="AC35" s="536"/>
      <c r="AD35" s="516">
        <f>U35</f>
        <v>285625.44</v>
      </c>
      <c r="AE35" s="533"/>
      <c r="AF35" s="533" t="s">
        <v>171</v>
      </c>
      <c r="AG35" s="533" t="s">
        <v>171</v>
      </c>
      <c r="AH35" s="546"/>
      <c r="AI35" s="548"/>
      <c r="AJ35" s="543"/>
      <c r="AK35" s="283"/>
      <c r="AL35" s="283"/>
    </row>
    <row r="36" spans="1:38" ht="24" x14ac:dyDescent="0.25">
      <c r="A36" s="281"/>
      <c r="B36" s="531"/>
      <c r="C36" s="531"/>
      <c r="D36" s="531"/>
      <c r="E36" s="531"/>
      <c r="F36" s="503"/>
      <c r="G36" s="514"/>
      <c r="H36" s="540"/>
      <c r="I36" s="536"/>
      <c r="J36" s="284" t="s">
        <v>439</v>
      </c>
      <c r="K36" s="284" t="s">
        <v>440</v>
      </c>
      <c r="L36" s="284" t="s">
        <v>441</v>
      </c>
      <c r="M36" s="287">
        <v>2354</v>
      </c>
      <c r="N36" s="514"/>
      <c r="O36" s="503"/>
      <c r="P36" s="540"/>
      <c r="Q36" s="536"/>
      <c r="R36" s="540"/>
      <c r="S36" s="536"/>
      <c r="T36" s="540"/>
      <c r="U36" s="511"/>
      <c r="V36" s="511"/>
      <c r="W36" s="536"/>
      <c r="X36" s="540"/>
      <c r="Y36" s="511"/>
      <c r="Z36" s="540"/>
      <c r="AA36" s="536"/>
      <c r="AB36" s="516"/>
      <c r="AC36" s="536"/>
      <c r="AD36" s="516"/>
      <c r="AE36" s="533"/>
      <c r="AF36" s="533"/>
      <c r="AG36" s="533"/>
      <c r="AH36" s="546"/>
      <c r="AI36" s="548"/>
      <c r="AJ36" s="543"/>
      <c r="AK36" s="283"/>
      <c r="AL36" s="283"/>
    </row>
    <row r="37" spans="1:38" ht="24" x14ac:dyDescent="0.25">
      <c r="A37" s="281"/>
      <c r="B37" s="531"/>
      <c r="C37" s="531"/>
      <c r="D37" s="531"/>
      <c r="E37" s="531"/>
      <c r="F37" s="503"/>
      <c r="G37" s="514"/>
      <c r="H37" s="540"/>
      <c r="I37" s="536"/>
      <c r="J37" s="284" t="s">
        <v>442</v>
      </c>
      <c r="K37" s="284" t="s">
        <v>443</v>
      </c>
      <c r="L37" s="284" t="s">
        <v>444</v>
      </c>
      <c r="M37" s="284">
        <v>1</v>
      </c>
      <c r="N37" s="514"/>
      <c r="O37" s="503"/>
      <c r="P37" s="540"/>
      <c r="Q37" s="536"/>
      <c r="R37" s="540"/>
      <c r="S37" s="536"/>
      <c r="T37" s="540"/>
      <c r="U37" s="511"/>
      <c r="V37" s="511"/>
      <c r="W37" s="536"/>
      <c r="X37" s="540"/>
      <c r="Y37" s="511"/>
      <c r="Z37" s="540"/>
      <c r="AA37" s="536"/>
      <c r="AB37" s="516"/>
      <c r="AC37" s="536"/>
      <c r="AD37" s="516"/>
      <c r="AE37" s="533"/>
      <c r="AF37" s="533"/>
      <c r="AG37" s="533"/>
      <c r="AH37" s="546"/>
      <c r="AI37" s="548"/>
      <c r="AJ37" s="544"/>
      <c r="AK37" s="283"/>
      <c r="AL37" s="283"/>
    </row>
    <row r="38" spans="1:38" ht="60" customHeight="1" x14ac:dyDescent="0.25">
      <c r="A38" s="281"/>
      <c r="B38" s="500" t="s">
        <v>453</v>
      </c>
      <c r="C38" s="503" t="s">
        <v>454</v>
      </c>
      <c r="D38" s="503" t="s">
        <v>432</v>
      </c>
      <c r="E38" s="503" t="s">
        <v>433</v>
      </c>
      <c r="F38" s="503" t="s">
        <v>721</v>
      </c>
      <c r="G38" s="503" t="s">
        <v>434</v>
      </c>
      <c r="H38" s="503" t="s">
        <v>83</v>
      </c>
      <c r="I38" s="503" t="s">
        <v>83</v>
      </c>
      <c r="J38" s="284" t="s">
        <v>435</v>
      </c>
      <c r="K38" s="284" t="s">
        <v>436</v>
      </c>
      <c r="L38" s="284" t="s">
        <v>367</v>
      </c>
      <c r="M38" s="284">
        <v>0.26</v>
      </c>
      <c r="N38" s="503" t="s">
        <v>86</v>
      </c>
      <c r="O38" s="503" t="s">
        <v>118</v>
      </c>
      <c r="P38" s="503" t="s">
        <v>437</v>
      </c>
      <c r="Q38" s="503" t="s">
        <v>89</v>
      </c>
      <c r="R38" s="503" t="s">
        <v>90</v>
      </c>
      <c r="S38" s="503" t="s">
        <v>170</v>
      </c>
      <c r="T38" s="511">
        <f>V38+Y38</f>
        <v>159473.21000000002</v>
      </c>
      <c r="U38" s="511">
        <f>V38+Y38</f>
        <v>159473.21000000002</v>
      </c>
      <c r="V38" s="511">
        <v>93807.77</v>
      </c>
      <c r="W38" s="516" t="s">
        <v>171</v>
      </c>
      <c r="X38" s="516" t="s">
        <v>171</v>
      </c>
      <c r="Y38" s="516">
        <v>65665.440000000002</v>
      </c>
      <c r="Z38" s="516" t="s">
        <v>171</v>
      </c>
      <c r="AA38" s="516" t="s">
        <v>171</v>
      </c>
      <c r="AB38" s="516">
        <v>28142.33</v>
      </c>
      <c r="AC38" s="516" t="s">
        <v>92</v>
      </c>
      <c r="AD38" s="516">
        <f>U38</f>
        <v>159473.21000000002</v>
      </c>
      <c r="AE38" s="522" t="s">
        <v>171</v>
      </c>
      <c r="AF38" s="522" t="s">
        <v>171</v>
      </c>
      <c r="AG38" s="552" t="s">
        <v>171</v>
      </c>
      <c r="AH38" s="553" t="s">
        <v>290</v>
      </c>
      <c r="AI38" s="528" t="s">
        <v>322</v>
      </c>
      <c r="AJ38" s="519"/>
      <c r="AK38" s="283"/>
      <c r="AL38" s="283"/>
    </row>
    <row r="39" spans="1:38" ht="24" x14ac:dyDescent="0.25">
      <c r="A39" s="281"/>
      <c r="B39" s="500"/>
      <c r="C39" s="503"/>
      <c r="D39" s="503"/>
      <c r="E39" s="503"/>
      <c r="F39" s="503"/>
      <c r="G39" s="503"/>
      <c r="H39" s="503"/>
      <c r="I39" s="503"/>
      <c r="J39" s="284" t="s">
        <v>439</v>
      </c>
      <c r="K39" s="284" t="s">
        <v>440</v>
      </c>
      <c r="L39" s="284" t="s">
        <v>441</v>
      </c>
      <c r="M39" s="287">
        <v>2600</v>
      </c>
      <c r="N39" s="503"/>
      <c r="O39" s="503"/>
      <c r="P39" s="503"/>
      <c r="Q39" s="503"/>
      <c r="R39" s="503"/>
      <c r="S39" s="503"/>
      <c r="T39" s="511"/>
      <c r="U39" s="511"/>
      <c r="V39" s="511"/>
      <c r="W39" s="516"/>
      <c r="X39" s="516"/>
      <c r="Y39" s="516"/>
      <c r="Z39" s="516"/>
      <c r="AA39" s="516"/>
      <c r="AB39" s="516"/>
      <c r="AC39" s="516"/>
      <c r="AD39" s="516"/>
      <c r="AE39" s="522"/>
      <c r="AF39" s="522"/>
      <c r="AG39" s="552"/>
      <c r="AH39" s="553"/>
      <c r="AI39" s="528"/>
      <c r="AJ39" s="519"/>
      <c r="AK39" s="283"/>
      <c r="AL39" s="283"/>
    </row>
    <row r="40" spans="1:38" ht="24" x14ac:dyDescent="0.25">
      <c r="A40" s="293"/>
      <c r="B40" s="500"/>
      <c r="C40" s="503"/>
      <c r="D40" s="503"/>
      <c r="E40" s="503"/>
      <c r="F40" s="503"/>
      <c r="G40" s="503"/>
      <c r="H40" s="503"/>
      <c r="I40" s="503"/>
      <c r="J40" s="284" t="s">
        <v>442</v>
      </c>
      <c r="K40" s="284" t="s">
        <v>443</v>
      </c>
      <c r="L40" s="284" t="s">
        <v>444</v>
      </c>
      <c r="M40" s="284">
        <v>1</v>
      </c>
      <c r="N40" s="503"/>
      <c r="O40" s="503"/>
      <c r="P40" s="503"/>
      <c r="Q40" s="503"/>
      <c r="R40" s="503"/>
      <c r="S40" s="503"/>
      <c r="T40" s="511"/>
      <c r="U40" s="511"/>
      <c r="V40" s="511"/>
      <c r="W40" s="516"/>
      <c r="X40" s="516"/>
      <c r="Y40" s="516"/>
      <c r="Z40" s="516"/>
      <c r="AA40" s="516"/>
      <c r="AB40" s="516"/>
      <c r="AC40" s="516"/>
      <c r="AD40" s="516"/>
      <c r="AE40" s="522"/>
      <c r="AF40" s="522"/>
      <c r="AG40" s="552"/>
      <c r="AH40" s="553"/>
      <c r="AI40" s="528"/>
      <c r="AJ40" s="519"/>
      <c r="AK40" s="283"/>
      <c r="AL40" s="283"/>
    </row>
    <row r="41" spans="1:38" ht="48" x14ac:dyDescent="0.25">
      <c r="A41" s="281"/>
      <c r="B41" s="500"/>
      <c r="C41" s="503"/>
      <c r="D41" s="503"/>
      <c r="E41" s="503"/>
      <c r="F41" s="503"/>
      <c r="G41" s="503"/>
      <c r="H41" s="503"/>
      <c r="I41" s="503"/>
      <c r="J41" s="284" t="s">
        <v>445</v>
      </c>
      <c r="K41" s="284" t="s">
        <v>446</v>
      </c>
      <c r="L41" s="284" t="s">
        <v>113</v>
      </c>
      <c r="M41" s="284">
        <v>500</v>
      </c>
      <c r="N41" s="503"/>
      <c r="O41" s="503"/>
      <c r="P41" s="503"/>
      <c r="Q41" s="503"/>
      <c r="R41" s="503"/>
      <c r="S41" s="503"/>
      <c r="T41" s="511"/>
      <c r="U41" s="511"/>
      <c r="V41" s="511"/>
      <c r="W41" s="516"/>
      <c r="X41" s="516"/>
      <c r="Y41" s="516"/>
      <c r="Z41" s="516"/>
      <c r="AA41" s="516"/>
      <c r="AB41" s="516"/>
      <c r="AC41" s="516"/>
      <c r="AD41" s="516"/>
      <c r="AE41" s="522"/>
      <c r="AF41" s="522"/>
      <c r="AG41" s="552"/>
      <c r="AH41" s="553"/>
      <c r="AI41" s="528"/>
      <c r="AJ41" s="519"/>
      <c r="AK41" s="283"/>
      <c r="AL41" s="283"/>
    </row>
    <row r="42" spans="1:38" ht="36" x14ac:dyDescent="0.25">
      <c r="A42" s="281"/>
      <c r="B42" s="500"/>
      <c r="C42" s="503"/>
      <c r="D42" s="503"/>
      <c r="E42" s="503"/>
      <c r="F42" s="503"/>
      <c r="G42" s="503"/>
      <c r="H42" s="503"/>
      <c r="I42" s="503"/>
      <c r="J42" s="284" t="s">
        <v>447</v>
      </c>
      <c r="K42" s="284" t="s">
        <v>448</v>
      </c>
      <c r="L42" s="284" t="s">
        <v>263</v>
      </c>
      <c r="M42" s="284">
        <v>0.60199999999999998</v>
      </c>
      <c r="N42" s="503"/>
      <c r="O42" s="503"/>
      <c r="P42" s="503"/>
      <c r="Q42" s="503"/>
      <c r="R42" s="503"/>
      <c r="S42" s="503"/>
      <c r="T42" s="511"/>
      <c r="U42" s="511"/>
      <c r="V42" s="511"/>
      <c r="W42" s="516"/>
      <c r="X42" s="516"/>
      <c r="Y42" s="516"/>
      <c r="Z42" s="516"/>
      <c r="AA42" s="516"/>
      <c r="AB42" s="516"/>
      <c r="AC42" s="516"/>
      <c r="AD42" s="516"/>
      <c r="AE42" s="522"/>
      <c r="AF42" s="522"/>
      <c r="AG42" s="552"/>
      <c r="AH42" s="553"/>
      <c r="AI42" s="528"/>
      <c r="AJ42" s="519"/>
      <c r="AK42" s="283"/>
      <c r="AL42" s="283"/>
    </row>
    <row r="43" spans="1:38" ht="15" customHeight="1" x14ac:dyDescent="0.25">
      <c r="A43" s="281"/>
      <c r="B43" s="514" t="s">
        <v>456</v>
      </c>
      <c r="C43" s="514" t="s">
        <v>457</v>
      </c>
      <c r="D43" s="514" t="s">
        <v>432</v>
      </c>
      <c r="E43" s="514" t="s">
        <v>433</v>
      </c>
      <c r="F43" s="518" t="s">
        <v>725</v>
      </c>
      <c r="G43" s="514" t="s">
        <v>434</v>
      </c>
      <c r="H43" s="514" t="s">
        <v>83</v>
      </c>
      <c r="I43" s="514" t="s">
        <v>83</v>
      </c>
      <c r="J43" s="518" t="s">
        <v>435</v>
      </c>
      <c r="K43" s="294" t="s">
        <v>436</v>
      </c>
      <c r="L43" s="294" t="s">
        <v>367</v>
      </c>
      <c r="M43" s="294">
        <v>6.4507000000000003</v>
      </c>
      <c r="N43" s="514" t="s">
        <v>86</v>
      </c>
      <c r="O43" s="503" t="s">
        <v>102</v>
      </c>
      <c r="P43" s="514"/>
      <c r="Q43" s="514"/>
      <c r="R43" s="514"/>
      <c r="S43" s="514"/>
      <c r="T43" s="540"/>
      <c r="U43" s="557">
        <f>V43+Y43</f>
        <v>1686975.28</v>
      </c>
      <c r="V43" s="556">
        <v>992338.4</v>
      </c>
      <c r="W43" s="514"/>
      <c r="X43" s="514"/>
      <c r="Y43" s="556">
        <v>694636.88</v>
      </c>
      <c r="Z43" s="514"/>
      <c r="AA43" s="514"/>
      <c r="AB43" s="556">
        <v>297701.52</v>
      </c>
      <c r="AC43" s="514"/>
      <c r="AD43" s="556">
        <f>U43</f>
        <v>1686975.28</v>
      </c>
      <c r="AE43" s="514"/>
      <c r="AF43" s="514"/>
      <c r="AG43" s="514"/>
      <c r="AH43" s="555">
        <v>45809</v>
      </c>
      <c r="AI43" s="555">
        <v>45870</v>
      </c>
      <c r="AJ43" s="514"/>
      <c r="AK43" s="283"/>
      <c r="AL43" s="283"/>
    </row>
    <row r="44" spans="1:38" x14ac:dyDescent="0.25">
      <c r="A44" s="281"/>
      <c r="B44" s="514"/>
      <c r="C44" s="514"/>
      <c r="D44" s="514"/>
      <c r="E44" s="514"/>
      <c r="F44" s="514"/>
      <c r="G44" s="514"/>
      <c r="H44" s="514"/>
      <c r="I44" s="514"/>
      <c r="J44" s="514"/>
      <c r="K44" s="296"/>
      <c r="L44" s="296"/>
      <c r="M44" s="296"/>
      <c r="N44" s="514"/>
      <c r="O44" s="503"/>
      <c r="P44" s="514"/>
      <c r="Q44" s="514"/>
      <c r="R44" s="514"/>
      <c r="S44" s="514"/>
      <c r="T44" s="514"/>
      <c r="U44" s="536"/>
      <c r="V44" s="540"/>
      <c r="W44" s="514"/>
      <c r="X44" s="514"/>
      <c r="Y44" s="540"/>
      <c r="Z44" s="514"/>
      <c r="AA44" s="514"/>
      <c r="AB44" s="540"/>
      <c r="AC44" s="514"/>
      <c r="AD44" s="540"/>
      <c r="AE44" s="514"/>
      <c r="AF44" s="514"/>
      <c r="AG44" s="514"/>
      <c r="AH44" s="555"/>
      <c r="AI44" s="555"/>
      <c r="AJ44" s="514"/>
      <c r="AK44" s="283"/>
      <c r="AL44" s="283"/>
    </row>
    <row r="45" spans="1:38" x14ac:dyDescent="0.25">
      <c r="A45" s="281"/>
      <c r="B45" s="514"/>
      <c r="C45" s="514"/>
      <c r="D45" s="514"/>
      <c r="E45" s="514"/>
      <c r="F45" s="514"/>
      <c r="G45" s="514"/>
      <c r="H45" s="514"/>
      <c r="I45" s="514"/>
      <c r="J45" s="514"/>
      <c r="K45" s="296"/>
      <c r="L45" s="296"/>
      <c r="M45" s="296"/>
      <c r="N45" s="514"/>
      <c r="O45" s="503"/>
      <c r="P45" s="514"/>
      <c r="Q45" s="514"/>
      <c r="R45" s="514"/>
      <c r="S45" s="514"/>
      <c r="T45" s="514"/>
      <c r="U45" s="536"/>
      <c r="V45" s="540"/>
      <c r="W45" s="514"/>
      <c r="X45" s="514"/>
      <c r="Y45" s="540"/>
      <c r="Z45" s="514"/>
      <c r="AA45" s="514"/>
      <c r="AB45" s="540"/>
      <c r="AC45" s="514"/>
      <c r="AD45" s="540"/>
      <c r="AE45" s="514"/>
      <c r="AF45" s="514"/>
      <c r="AG45" s="514"/>
      <c r="AH45" s="555"/>
      <c r="AI45" s="555"/>
      <c r="AJ45" s="514"/>
      <c r="AK45" s="283"/>
      <c r="AL45" s="283"/>
    </row>
    <row r="46" spans="1:38" x14ac:dyDescent="0.25">
      <c r="A46" s="281"/>
      <c r="B46" s="514"/>
      <c r="C46" s="514"/>
      <c r="D46" s="514"/>
      <c r="E46" s="514"/>
      <c r="F46" s="514"/>
      <c r="G46" s="514"/>
      <c r="H46" s="514"/>
      <c r="I46" s="514"/>
      <c r="J46" s="517"/>
      <c r="K46" s="297"/>
      <c r="L46" s="297"/>
      <c r="M46" s="297"/>
      <c r="N46" s="514"/>
      <c r="O46" s="503"/>
      <c r="P46" s="514"/>
      <c r="Q46" s="514"/>
      <c r="R46" s="514"/>
      <c r="S46" s="514"/>
      <c r="T46" s="514"/>
      <c r="U46" s="536"/>
      <c r="V46" s="540"/>
      <c r="W46" s="514"/>
      <c r="X46" s="514"/>
      <c r="Y46" s="540"/>
      <c r="Z46" s="514"/>
      <c r="AA46" s="514"/>
      <c r="AB46" s="540"/>
      <c r="AC46" s="514"/>
      <c r="AD46" s="540"/>
      <c r="AE46" s="514"/>
      <c r="AF46" s="514"/>
      <c r="AG46" s="514"/>
      <c r="AH46" s="555"/>
      <c r="AI46" s="555"/>
      <c r="AJ46" s="514"/>
      <c r="AK46" s="283"/>
      <c r="AL46" s="283"/>
    </row>
    <row r="47" spans="1:38" ht="24" x14ac:dyDescent="0.25">
      <c r="A47" s="281"/>
      <c r="B47" s="514"/>
      <c r="C47" s="514"/>
      <c r="D47" s="514"/>
      <c r="E47" s="514"/>
      <c r="F47" s="514"/>
      <c r="G47" s="514"/>
      <c r="H47" s="514"/>
      <c r="I47" s="514"/>
      <c r="J47" s="284" t="s">
        <v>439</v>
      </c>
      <c r="K47" s="284" t="s">
        <v>440</v>
      </c>
      <c r="L47" s="284" t="s">
        <v>441</v>
      </c>
      <c r="M47" s="287">
        <v>64507</v>
      </c>
      <c r="N47" s="514"/>
      <c r="O47" s="503"/>
      <c r="P47" s="514"/>
      <c r="Q47" s="514"/>
      <c r="R47" s="514"/>
      <c r="S47" s="514"/>
      <c r="T47" s="514"/>
      <c r="U47" s="536"/>
      <c r="V47" s="540"/>
      <c r="W47" s="514"/>
      <c r="X47" s="514"/>
      <c r="Y47" s="540"/>
      <c r="Z47" s="514"/>
      <c r="AA47" s="514"/>
      <c r="AB47" s="540"/>
      <c r="AC47" s="514"/>
      <c r="AD47" s="540"/>
      <c r="AE47" s="514"/>
      <c r="AF47" s="514"/>
      <c r="AG47" s="514"/>
      <c r="AH47" s="555"/>
      <c r="AI47" s="555"/>
      <c r="AJ47" s="514"/>
      <c r="AK47" s="283"/>
      <c r="AL47" s="283"/>
    </row>
    <row r="48" spans="1:38" ht="24.6" thickBot="1" x14ac:dyDescent="0.3">
      <c r="A48" s="281"/>
      <c r="B48" s="514"/>
      <c r="C48" s="514"/>
      <c r="D48" s="514"/>
      <c r="E48" s="514"/>
      <c r="F48" s="517"/>
      <c r="G48" s="514"/>
      <c r="H48" s="514"/>
      <c r="I48" s="514"/>
      <c r="J48" s="284" t="s">
        <v>442</v>
      </c>
      <c r="K48" s="284" t="s">
        <v>443</v>
      </c>
      <c r="L48" s="284" t="s">
        <v>444</v>
      </c>
      <c r="M48" s="284">
        <v>1</v>
      </c>
      <c r="N48" s="514"/>
      <c r="O48" s="503"/>
      <c r="P48" s="514"/>
      <c r="Q48" s="514"/>
      <c r="R48" s="514"/>
      <c r="S48" s="514"/>
      <c r="T48" s="514"/>
      <c r="U48" s="537"/>
      <c r="V48" s="558"/>
      <c r="W48" s="514"/>
      <c r="X48" s="514"/>
      <c r="Y48" s="541"/>
      <c r="Z48" s="514"/>
      <c r="AA48" s="514"/>
      <c r="AB48" s="541"/>
      <c r="AC48" s="514"/>
      <c r="AD48" s="541"/>
      <c r="AE48" s="514"/>
      <c r="AF48" s="514"/>
      <c r="AG48" s="514"/>
      <c r="AH48" s="555"/>
      <c r="AI48" s="555"/>
      <c r="AJ48" s="514"/>
      <c r="AK48" s="283"/>
      <c r="AL48" s="283"/>
    </row>
    <row r="49" spans="1:38" ht="48" x14ac:dyDescent="0.25">
      <c r="A49" s="281"/>
      <c r="B49" s="538" t="s">
        <v>458</v>
      </c>
      <c r="C49" s="513" t="s">
        <v>459</v>
      </c>
      <c r="D49" s="513" t="s">
        <v>432</v>
      </c>
      <c r="E49" s="513" t="s">
        <v>433</v>
      </c>
      <c r="F49" s="513" t="s">
        <v>729</v>
      </c>
      <c r="G49" s="513" t="s">
        <v>434</v>
      </c>
      <c r="H49" s="513" t="s">
        <v>83</v>
      </c>
      <c r="I49" s="513" t="s">
        <v>83</v>
      </c>
      <c r="J49" s="282" t="s">
        <v>435</v>
      </c>
      <c r="K49" s="282" t="s">
        <v>436</v>
      </c>
      <c r="L49" s="282" t="s">
        <v>367</v>
      </c>
      <c r="M49" s="282">
        <v>2.5</v>
      </c>
      <c r="N49" s="513" t="s">
        <v>86</v>
      </c>
      <c r="O49" s="513" t="s">
        <v>123</v>
      </c>
      <c r="P49" s="513" t="s">
        <v>437</v>
      </c>
      <c r="Q49" s="513" t="s">
        <v>89</v>
      </c>
      <c r="R49" s="513" t="s">
        <v>90</v>
      </c>
      <c r="S49" s="513" t="s">
        <v>170</v>
      </c>
      <c r="T49" s="535">
        <f>U49</f>
        <v>510000</v>
      </c>
      <c r="U49" s="535">
        <f>V49+Y49</f>
        <v>510000</v>
      </c>
      <c r="V49" s="535">
        <v>300000</v>
      </c>
      <c r="W49" s="513" t="s">
        <v>171</v>
      </c>
      <c r="X49" s="513" t="s">
        <v>171</v>
      </c>
      <c r="Y49" s="559">
        <v>210000</v>
      </c>
      <c r="Z49" s="513" t="s">
        <v>171</v>
      </c>
      <c r="AA49" s="513" t="s">
        <v>171</v>
      </c>
      <c r="AB49" s="559">
        <v>90000</v>
      </c>
      <c r="AC49" s="535" t="s">
        <v>92</v>
      </c>
      <c r="AD49" s="559">
        <f>U49</f>
        <v>510000</v>
      </c>
      <c r="AE49" s="513" t="s">
        <v>171</v>
      </c>
      <c r="AF49" s="513" t="s">
        <v>171</v>
      </c>
      <c r="AG49" s="513" t="s">
        <v>171</v>
      </c>
      <c r="AH49" s="560">
        <v>45931</v>
      </c>
      <c r="AI49" s="549">
        <v>45992</v>
      </c>
      <c r="AJ49" s="519"/>
      <c r="AK49" s="283"/>
      <c r="AL49" s="283"/>
    </row>
    <row r="50" spans="1:38" ht="24" x14ac:dyDescent="0.25">
      <c r="A50" s="281"/>
      <c r="B50" s="531"/>
      <c r="C50" s="514"/>
      <c r="D50" s="514"/>
      <c r="E50" s="514"/>
      <c r="F50" s="514"/>
      <c r="G50" s="514"/>
      <c r="H50" s="514"/>
      <c r="I50" s="514"/>
      <c r="J50" s="284" t="s">
        <v>439</v>
      </c>
      <c r="K50" s="284" t="s">
        <v>440</v>
      </c>
      <c r="L50" s="284" t="s">
        <v>441</v>
      </c>
      <c r="M50" s="287">
        <v>25000</v>
      </c>
      <c r="N50" s="514"/>
      <c r="O50" s="514"/>
      <c r="P50" s="514"/>
      <c r="Q50" s="514"/>
      <c r="R50" s="514"/>
      <c r="S50" s="514"/>
      <c r="T50" s="536"/>
      <c r="U50" s="536"/>
      <c r="V50" s="536"/>
      <c r="W50" s="514"/>
      <c r="X50" s="514"/>
      <c r="Y50" s="540"/>
      <c r="Z50" s="514"/>
      <c r="AA50" s="514"/>
      <c r="AB50" s="540"/>
      <c r="AC50" s="536"/>
      <c r="AD50" s="540"/>
      <c r="AE50" s="514"/>
      <c r="AF50" s="514"/>
      <c r="AG50" s="514"/>
      <c r="AH50" s="555"/>
      <c r="AI50" s="550"/>
      <c r="AJ50" s="519"/>
      <c r="AK50" s="283"/>
      <c r="AL50" s="283"/>
    </row>
    <row r="51" spans="1:38" ht="24.6" thickBot="1" x14ac:dyDescent="0.3">
      <c r="A51" s="281"/>
      <c r="B51" s="531"/>
      <c r="C51" s="515"/>
      <c r="D51" s="515"/>
      <c r="E51" s="515"/>
      <c r="F51" s="515"/>
      <c r="G51" s="515"/>
      <c r="H51" s="515"/>
      <c r="I51" s="515"/>
      <c r="J51" s="285" t="s">
        <v>442</v>
      </c>
      <c r="K51" s="285" t="s">
        <v>443</v>
      </c>
      <c r="L51" s="285" t="s">
        <v>444</v>
      </c>
      <c r="M51" s="285">
        <v>1</v>
      </c>
      <c r="N51" s="515"/>
      <c r="O51" s="515"/>
      <c r="P51" s="515"/>
      <c r="Q51" s="515"/>
      <c r="R51" s="515"/>
      <c r="S51" s="515"/>
      <c r="T51" s="537"/>
      <c r="U51" s="537"/>
      <c r="V51" s="537">
        <f>T51</f>
        <v>0</v>
      </c>
      <c r="W51" s="515"/>
      <c r="X51" s="515"/>
      <c r="Y51" s="558"/>
      <c r="Z51" s="515"/>
      <c r="AA51" s="515"/>
      <c r="AB51" s="558"/>
      <c r="AC51" s="537"/>
      <c r="AD51" s="558"/>
      <c r="AE51" s="515"/>
      <c r="AF51" s="515"/>
      <c r="AG51" s="515"/>
      <c r="AH51" s="561"/>
      <c r="AI51" s="551"/>
      <c r="AJ51" s="519"/>
      <c r="AK51" s="283"/>
      <c r="AL51" s="283"/>
    </row>
    <row r="52" spans="1:38" ht="15" customHeight="1" x14ac:dyDescent="0.25">
      <c r="A52" s="281"/>
      <c r="B52" s="503" t="s">
        <v>461</v>
      </c>
      <c r="C52" s="503" t="s">
        <v>462</v>
      </c>
      <c r="D52" s="503" t="s">
        <v>432</v>
      </c>
      <c r="E52" s="503" t="s">
        <v>433</v>
      </c>
      <c r="F52" s="518" t="s">
        <v>730</v>
      </c>
      <c r="G52" s="513" t="s">
        <v>866</v>
      </c>
      <c r="H52" s="503" t="s">
        <v>83</v>
      </c>
      <c r="I52" s="503" t="s">
        <v>83</v>
      </c>
      <c r="J52" s="290"/>
      <c r="K52" s="290"/>
      <c r="L52" s="290"/>
      <c r="M52" s="290"/>
      <c r="N52" s="503" t="s">
        <v>86</v>
      </c>
      <c r="O52" s="513"/>
      <c r="P52" s="503" t="s">
        <v>437</v>
      </c>
      <c r="Q52" s="503" t="s">
        <v>89</v>
      </c>
      <c r="R52" s="503" t="s">
        <v>90</v>
      </c>
      <c r="S52" s="503" t="s">
        <v>170</v>
      </c>
      <c r="T52" s="516">
        <f>U52+U58+U61</f>
        <v>1294026.79</v>
      </c>
      <c r="U52" s="557"/>
      <c r="V52" s="556"/>
      <c r="W52" s="503" t="s">
        <v>171</v>
      </c>
      <c r="X52" s="503" t="s">
        <v>171</v>
      </c>
      <c r="Y52" s="556"/>
      <c r="Z52" s="503" t="s">
        <v>171</v>
      </c>
      <c r="AA52" s="503" t="s">
        <v>171</v>
      </c>
      <c r="AB52" s="556"/>
      <c r="AC52" s="503" t="s">
        <v>92</v>
      </c>
      <c r="AD52" s="295"/>
      <c r="AE52" s="503" t="s">
        <v>171</v>
      </c>
      <c r="AF52" s="503" t="s">
        <v>171</v>
      </c>
      <c r="AG52" s="503" t="s">
        <v>171</v>
      </c>
      <c r="AH52" s="525" t="s">
        <v>460</v>
      </c>
      <c r="AI52" s="525" t="s">
        <v>391</v>
      </c>
      <c r="AJ52" s="503"/>
      <c r="AK52" s="283"/>
      <c r="AL52" s="283"/>
    </row>
    <row r="53" spans="1:38" x14ac:dyDescent="0.25">
      <c r="A53" s="281"/>
      <c r="B53" s="503"/>
      <c r="C53" s="503"/>
      <c r="D53" s="503"/>
      <c r="E53" s="503"/>
      <c r="F53" s="514"/>
      <c r="G53" s="514"/>
      <c r="H53" s="503"/>
      <c r="I53" s="503"/>
      <c r="J53" s="284"/>
      <c r="K53" s="284"/>
      <c r="L53" s="284"/>
      <c r="M53" s="287"/>
      <c r="N53" s="503"/>
      <c r="O53" s="514"/>
      <c r="P53" s="503"/>
      <c r="Q53" s="503"/>
      <c r="R53" s="503"/>
      <c r="S53" s="503"/>
      <c r="T53" s="503"/>
      <c r="U53" s="536"/>
      <c r="V53" s="540"/>
      <c r="W53" s="503"/>
      <c r="X53" s="503"/>
      <c r="Y53" s="540"/>
      <c r="Z53" s="503"/>
      <c r="AA53" s="503"/>
      <c r="AB53" s="540"/>
      <c r="AC53" s="503"/>
      <c r="AD53" s="292"/>
      <c r="AE53" s="503"/>
      <c r="AF53" s="503"/>
      <c r="AG53" s="503"/>
      <c r="AH53" s="525"/>
      <c r="AI53" s="525"/>
      <c r="AJ53" s="503"/>
      <c r="AK53" s="283"/>
      <c r="AL53" s="283"/>
    </row>
    <row r="54" spans="1:38" ht="14.4" thickBot="1" x14ac:dyDescent="0.3">
      <c r="A54" s="281"/>
      <c r="B54" s="503"/>
      <c r="C54" s="503"/>
      <c r="D54" s="503"/>
      <c r="E54" s="503"/>
      <c r="F54" s="515"/>
      <c r="G54" s="517"/>
      <c r="H54" s="503"/>
      <c r="I54" s="503"/>
      <c r="J54" s="285"/>
      <c r="K54" s="285"/>
      <c r="L54" s="285"/>
      <c r="M54" s="285"/>
      <c r="N54" s="503"/>
      <c r="O54" s="517"/>
      <c r="P54" s="503"/>
      <c r="Q54" s="503"/>
      <c r="R54" s="503"/>
      <c r="S54" s="503"/>
      <c r="T54" s="503"/>
      <c r="U54" s="537"/>
      <c r="V54" s="558"/>
      <c r="W54" s="503"/>
      <c r="X54" s="503"/>
      <c r="Y54" s="558"/>
      <c r="Z54" s="503"/>
      <c r="AA54" s="503"/>
      <c r="AB54" s="558"/>
      <c r="AC54" s="503"/>
      <c r="AD54" s="298"/>
      <c r="AE54" s="503"/>
      <c r="AF54" s="503"/>
      <c r="AG54" s="503"/>
      <c r="AH54" s="525"/>
      <c r="AI54" s="525"/>
      <c r="AJ54" s="503"/>
      <c r="AK54" s="283"/>
      <c r="AL54" s="283"/>
    </row>
    <row r="55" spans="1:38" ht="144" customHeight="1" x14ac:dyDescent="0.25">
      <c r="A55" s="281"/>
      <c r="B55" s="503"/>
      <c r="C55" s="503"/>
      <c r="D55" s="503"/>
      <c r="E55" s="503"/>
      <c r="F55" s="503" t="s">
        <v>724</v>
      </c>
      <c r="G55" s="518" t="s">
        <v>434</v>
      </c>
      <c r="H55" s="503"/>
      <c r="I55" s="503"/>
      <c r="J55" s="284" t="s">
        <v>435</v>
      </c>
      <c r="K55" s="284" t="s">
        <v>436</v>
      </c>
      <c r="L55" s="284" t="s">
        <v>367</v>
      </c>
      <c r="M55" s="284">
        <v>12.295199999999999</v>
      </c>
      <c r="N55" s="503"/>
      <c r="O55" s="518" t="s">
        <v>411</v>
      </c>
      <c r="P55" s="503"/>
      <c r="Q55" s="503"/>
      <c r="R55" s="503"/>
      <c r="S55" s="503"/>
      <c r="T55" s="503"/>
      <c r="U55" s="511">
        <f>V55+Y55</f>
        <v>1020000</v>
      </c>
      <c r="V55" s="516">
        <v>600000</v>
      </c>
      <c r="W55" s="503"/>
      <c r="X55" s="503"/>
      <c r="Y55" s="511">
        <v>420000</v>
      </c>
      <c r="Z55" s="503"/>
      <c r="AA55" s="503"/>
      <c r="AB55" s="511">
        <v>180000</v>
      </c>
      <c r="AC55" s="503"/>
      <c r="AD55" s="516">
        <f>U55</f>
        <v>1020000</v>
      </c>
      <c r="AE55" s="503"/>
      <c r="AF55" s="503"/>
      <c r="AG55" s="503"/>
      <c r="AH55" s="525"/>
      <c r="AI55" s="525"/>
      <c r="AJ55" s="503"/>
      <c r="AK55" s="283"/>
      <c r="AL55" s="283"/>
    </row>
    <row r="56" spans="1:38" ht="24" x14ac:dyDescent="0.25">
      <c r="A56" s="281"/>
      <c r="B56" s="503"/>
      <c r="C56" s="503"/>
      <c r="D56" s="503"/>
      <c r="E56" s="503"/>
      <c r="F56" s="503"/>
      <c r="G56" s="514"/>
      <c r="H56" s="503"/>
      <c r="I56" s="503"/>
      <c r="J56" s="284" t="s">
        <v>439</v>
      </c>
      <c r="K56" s="284" t="s">
        <v>440</v>
      </c>
      <c r="L56" s="284" t="s">
        <v>441</v>
      </c>
      <c r="M56" s="287">
        <v>122952</v>
      </c>
      <c r="N56" s="503"/>
      <c r="O56" s="514"/>
      <c r="P56" s="503"/>
      <c r="Q56" s="503"/>
      <c r="R56" s="503"/>
      <c r="S56" s="503"/>
      <c r="T56" s="503"/>
      <c r="U56" s="516"/>
      <c r="V56" s="516"/>
      <c r="W56" s="503"/>
      <c r="X56" s="503"/>
      <c r="Y56" s="516"/>
      <c r="Z56" s="503"/>
      <c r="AA56" s="503"/>
      <c r="AB56" s="516"/>
      <c r="AC56" s="503"/>
      <c r="AD56" s="516"/>
      <c r="AE56" s="503"/>
      <c r="AF56" s="503"/>
      <c r="AG56" s="503"/>
      <c r="AH56" s="525"/>
      <c r="AI56" s="525"/>
      <c r="AJ56" s="503"/>
      <c r="AK56" s="283"/>
      <c r="AL56" s="283"/>
    </row>
    <row r="57" spans="1:38" ht="24.6" thickBot="1" x14ac:dyDescent="0.3">
      <c r="A57" s="281"/>
      <c r="B57" s="503"/>
      <c r="C57" s="503"/>
      <c r="D57" s="503"/>
      <c r="E57" s="503"/>
      <c r="F57" s="503"/>
      <c r="G57" s="514"/>
      <c r="H57" s="503"/>
      <c r="I57" s="503"/>
      <c r="J57" s="284" t="s">
        <v>442</v>
      </c>
      <c r="K57" s="284" t="s">
        <v>443</v>
      </c>
      <c r="L57" s="284" t="s">
        <v>444</v>
      </c>
      <c r="M57" s="284">
        <v>1</v>
      </c>
      <c r="N57" s="503"/>
      <c r="O57" s="517"/>
      <c r="P57" s="503"/>
      <c r="Q57" s="503"/>
      <c r="R57" s="503"/>
      <c r="S57" s="503"/>
      <c r="T57" s="503"/>
      <c r="U57" s="516"/>
      <c r="V57" s="516"/>
      <c r="W57" s="503"/>
      <c r="X57" s="503"/>
      <c r="Y57" s="516"/>
      <c r="Z57" s="503"/>
      <c r="AA57" s="503"/>
      <c r="AB57" s="516"/>
      <c r="AC57" s="503"/>
      <c r="AD57" s="516"/>
      <c r="AE57" s="503"/>
      <c r="AF57" s="503"/>
      <c r="AG57" s="503"/>
      <c r="AH57" s="525"/>
      <c r="AI57" s="525"/>
      <c r="AJ57" s="503"/>
      <c r="AK57" s="283"/>
      <c r="AL57" s="283"/>
    </row>
    <row r="58" spans="1:38" ht="48" x14ac:dyDescent="0.25">
      <c r="A58" s="281"/>
      <c r="B58" s="503"/>
      <c r="C58" s="503"/>
      <c r="D58" s="503"/>
      <c r="E58" s="503"/>
      <c r="F58" s="513" t="s">
        <v>809</v>
      </c>
      <c r="G58" s="514"/>
      <c r="H58" s="503"/>
      <c r="I58" s="503"/>
      <c r="J58" s="282" t="s">
        <v>435</v>
      </c>
      <c r="K58" s="282" t="s">
        <v>436</v>
      </c>
      <c r="L58" s="282" t="s">
        <v>367</v>
      </c>
      <c r="M58" s="282">
        <v>1.8315999999999999</v>
      </c>
      <c r="N58" s="503"/>
      <c r="O58" s="518" t="s">
        <v>118</v>
      </c>
      <c r="P58" s="503"/>
      <c r="Q58" s="503"/>
      <c r="R58" s="503"/>
      <c r="S58" s="503"/>
      <c r="T58" s="503">
        <f>U58</f>
        <v>444026.79000000004</v>
      </c>
      <c r="U58" s="535">
        <f>V58+Y58</f>
        <v>444026.79000000004</v>
      </c>
      <c r="V58" s="535">
        <v>261192.23</v>
      </c>
      <c r="W58" s="503" t="s">
        <v>171</v>
      </c>
      <c r="X58" s="503" t="s">
        <v>171</v>
      </c>
      <c r="Y58" s="559">
        <v>182834.56</v>
      </c>
      <c r="Z58" s="503" t="s">
        <v>171</v>
      </c>
      <c r="AA58" s="503" t="s">
        <v>171</v>
      </c>
      <c r="AB58" s="559">
        <v>78357.67</v>
      </c>
      <c r="AC58" s="503" t="s">
        <v>92</v>
      </c>
      <c r="AD58" s="559">
        <f>V58</f>
        <v>261192.23</v>
      </c>
      <c r="AE58" s="503" t="s">
        <v>171</v>
      </c>
      <c r="AF58" s="503" t="s">
        <v>171</v>
      </c>
      <c r="AG58" s="503" t="s">
        <v>171</v>
      </c>
      <c r="AH58" s="525"/>
      <c r="AI58" s="525"/>
      <c r="AJ58" s="503"/>
      <c r="AK58" s="283"/>
      <c r="AL58" s="283"/>
    </row>
    <row r="59" spans="1:38" ht="24" x14ac:dyDescent="0.25">
      <c r="A59" s="281"/>
      <c r="B59" s="503"/>
      <c r="C59" s="503"/>
      <c r="D59" s="503"/>
      <c r="E59" s="503"/>
      <c r="F59" s="514"/>
      <c r="G59" s="514"/>
      <c r="H59" s="503"/>
      <c r="I59" s="503"/>
      <c r="J59" s="284" t="s">
        <v>439</v>
      </c>
      <c r="K59" s="284" t="s">
        <v>440</v>
      </c>
      <c r="L59" s="284" t="s">
        <v>441</v>
      </c>
      <c r="M59" s="287">
        <v>18316</v>
      </c>
      <c r="N59" s="503"/>
      <c r="O59" s="514"/>
      <c r="P59" s="503"/>
      <c r="Q59" s="503"/>
      <c r="R59" s="503"/>
      <c r="S59" s="503"/>
      <c r="T59" s="503"/>
      <c r="U59" s="536"/>
      <c r="V59" s="536"/>
      <c r="W59" s="503"/>
      <c r="X59" s="503"/>
      <c r="Y59" s="540"/>
      <c r="Z59" s="503"/>
      <c r="AA59" s="503"/>
      <c r="AB59" s="540"/>
      <c r="AC59" s="503"/>
      <c r="AD59" s="540"/>
      <c r="AE59" s="503"/>
      <c r="AF59" s="503"/>
      <c r="AG59" s="503"/>
      <c r="AH59" s="525"/>
      <c r="AI59" s="525"/>
      <c r="AJ59" s="503"/>
      <c r="AK59" s="283"/>
      <c r="AL59" s="283"/>
    </row>
    <row r="60" spans="1:38" ht="24.6" thickBot="1" x14ac:dyDescent="0.3">
      <c r="A60" s="281"/>
      <c r="B60" s="503"/>
      <c r="C60" s="503"/>
      <c r="D60" s="503"/>
      <c r="E60" s="503"/>
      <c r="F60" s="515"/>
      <c r="G60" s="514"/>
      <c r="H60" s="503"/>
      <c r="I60" s="503"/>
      <c r="J60" s="285" t="s">
        <v>442</v>
      </c>
      <c r="K60" s="285" t="s">
        <v>443</v>
      </c>
      <c r="L60" s="285" t="s">
        <v>444</v>
      </c>
      <c r="M60" s="285">
        <v>1</v>
      </c>
      <c r="N60" s="503"/>
      <c r="O60" s="514"/>
      <c r="P60" s="503"/>
      <c r="Q60" s="503"/>
      <c r="R60" s="503"/>
      <c r="S60" s="503"/>
      <c r="T60" s="503"/>
      <c r="U60" s="537"/>
      <c r="V60" s="537">
        <f>T60</f>
        <v>0</v>
      </c>
      <c r="W60" s="503"/>
      <c r="X60" s="503"/>
      <c r="Y60" s="558"/>
      <c r="Z60" s="503"/>
      <c r="AA60" s="503"/>
      <c r="AB60" s="558"/>
      <c r="AC60" s="503"/>
      <c r="AD60" s="558"/>
      <c r="AE60" s="503"/>
      <c r="AF60" s="503"/>
      <c r="AG60" s="503"/>
      <c r="AH60" s="525"/>
      <c r="AI60" s="525"/>
      <c r="AJ60" s="503"/>
      <c r="AK60" s="283"/>
      <c r="AL60" s="283"/>
    </row>
    <row r="61" spans="1:38" ht="48" x14ac:dyDescent="0.25">
      <c r="A61" s="281"/>
      <c r="B61" s="503"/>
      <c r="C61" s="503"/>
      <c r="D61" s="503"/>
      <c r="E61" s="503"/>
      <c r="F61" s="503" t="s">
        <v>722</v>
      </c>
      <c r="G61" s="514"/>
      <c r="H61" s="503"/>
      <c r="I61" s="503"/>
      <c r="J61" s="284" t="s">
        <v>435</v>
      </c>
      <c r="K61" s="284" t="s">
        <v>436</v>
      </c>
      <c r="L61" s="284" t="s">
        <v>367</v>
      </c>
      <c r="M61" s="284">
        <v>20.918099999999999</v>
      </c>
      <c r="N61" s="503"/>
      <c r="O61" s="514"/>
      <c r="P61" s="503"/>
      <c r="Q61" s="503"/>
      <c r="R61" s="503"/>
      <c r="S61" s="503"/>
      <c r="T61" s="503"/>
      <c r="U61" s="511">
        <f>V61+Y61</f>
        <v>850000</v>
      </c>
      <c r="V61" s="511">
        <v>500000</v>
      </c>
      <c r="W61" s="503"/>
      <c r="X61" s="503"/>
      <c r="Y61" s="516">
        <v>350000</v>
      </c>
      <c r="Z61" s="503"/>
      <c r="AA61" s="503"/>
      <c r="AB61" s="516">
        <v>150000</v>
      </c>
      <c r="AC61" s="503"/>
      <c r="AD61" s="516">
        <f>U61</f>
        <v>850000</v>
      </c>
      <c r="AE61" s="503"/>
      <c r="AF61" s="503"/>
      <c r="AG61" s="503"/>
      <c r="AH61" s="525"/>
      <c r="AI61" s="525"/>
      <c r="AJ61" s="503"/>
      <c r="AK61" s="283"/>
      <c r="AL61" s="283"/>
    </row>
    <row r="62" spans="1:38" ht="24" x14ac:dyDescent="0.25">
      <c r="A62" s="281"/>
      <c r="B62" s="503"/>
      <c r="C62" s="503"/>
      <c r="D62" s="503"/>
      <c r="E62" s="503"/>
      <c r="F62" s="503"/>
      <c r="G62" s="514"/>
      <c r="H62" s="503"/>
      <c r="I62" s="503"/>
      <c r="J62" s="284" t="s">
        <v>439</v>
      </c>
      <c r="K62" s="284" t="s">
        <v>440</v>
      </c>
      <c r="L62" s="284" t="s">
        <v>441</v>
      </c>
      <c r="M62" s="287">
        <v>209181</v>
      </c>
      <c r="N62" s="503"/>
      <c r="O62" s="514"/>
      <c r="P62" s="503"/>
      <c r="Q62" s="503"/>
      <c r="R62" s="503"/>
      <c r="S62" s="503"/>
      <c r="T62" s="503"/>
      <c r="U62" s="516"/>
      <c r="V62" s="516"/>
      <c r="W62" s="503"/>
      <c r="X62" s="503"/>
      <c r="Y62" s="516"/>
      <c r="Z62" s="503"/>
      <c r="AA62" s="503"/>
      <c r="AB62" s="516"/>
      <c r="AC62" s="503"/>
      <c r="AD62" s="516"/>
      <c r="AE62" s="503"/>
      <c r="AF62" s="503"/>
      <c r="AG62" s="503"/>
      <c r="AH62" s="525"/>
      <c r="AI62" s="525"/>
      <c r="AJ62" s="503"/>
      <c r="AK62" s="283"/>
      <c r="AL62" s="283"/>
    </row>
    <row r="63" spans="1:38" ht="24.6" thickBot="1" x14ac:dyDescent="0.3">
      <c r="A63" s="281"/>
      <c r="B63" s="518"/>
      <c r="C63" s="518"/>
      <c r="D63" s="518"/>
      <c r="E63" s="518"/>
      <c r="F63" s="518"/>
      <c r="G63" s="515"/>
      <c r="H63" s="518"/>
      <c r="I63" s="518"/>
      <c r="J63" s="291" t="s">
        <v>442</v>
      </c>
      <c r="K63" s="291" t="s">
        <v>443</v>
      </c>
      <c r="L63" s="291" t="s">
        <v>444</v>
      </c>
      <c r="M63" s="291">
        <v>1</v>
      </c>
      <c r="N63" s="518"/>
      <c r="O63" s="514"/>
      <c r="P63" s="518"/>
      <c r="Q63" s="518"/>
      <c r="R63" s="518"/>
      <c r="S63" s="518"/>
      <c r="T63" s="518"/>
      <c r="U63" s="556"/>
      <c r="V63" s="556"/>
      <c r="W63" s="518"/>
      <c r="X63" s="518"/>
      <c r="Y63" s="556"/>
      <c r="Z63" s="518"/>
      <c r="AA63" s="518"/>
      <c r="AB63" s="556"/>
      <c r="AC63" s="518"/>
      <c r="AD63" s="556"/>
      <c r="AE63" s="518"/>
      <c r="AF63" s="518"/>
      <c r="AG63" s="518"/>
      <c r="AH63" s="554"/>
      <c r="AI63" s="554"/>
      <c r="AJ63" s="518"/>
      <c r="AK63" s="283"/>
      <c r="AL63" s="283"/>
    </row>
    <row r="64" spans="1:38" ht="96" customHeight="1" x14ac:dyDescent="0.25">
      <c r="A64" s="281"/>
      <c r="B64" s="538" t="s">
        <v>463</v>
      </c>
      <c r="C64" s="513" t="s">
        <v>464</v>
      </c>
      <c r="D64" s="513" t="s">
        <v>432</v>
      </c>
      <c r="E64" s="513" t="s">
        <v>433</v>
      </c>
      <c r="F64" s="513" t="s">
        <v>810</v>
      </c>
      <c r="G64" s="513" t="s">
        <v>434</v>
      </c>
      <c r="H64" s="513" t="s">
        <v>83</v>
      </c>
      <c r="I64" s="513" t="s">
        <v>83</v>
      </c>
      <c r="J64" s="513" t="s">
        <v>435</v>
      </c>
      <c r="K64" s="513" t="s">
        <v>436</v>
      </c>
      <c r="L64" s="513" t="s">
        <v>367</v>
      </c>
      <c r="M64" s="513">
        <v>1.76</v>
      </c>
      <c r="N64" s="513" t="s">
        <v>86</v>
      </c>
      <c r="O64" s="513" t="s">
        <v>123</v>
      </c>
      <c r="P64" s="513" t="s">
        <v>437</v>
      </c>
      <c r="Q64" s="513" t="s">
        <v>89</v>
      </c>
      <c r="R64" s="513" t="s">
        <v>90</v>
      </c>
      <c r="S64" s="513" t="s">
        <v>170</v>
      </c>
      <c r="T64" s="559">
        <f>SUM(U64:U69)</f>
        <v>680000</v>
      </c>
      <c r="U64" s="535">
        <f>V64+Y64</f>
        <v>680000</v>
      </c>
      <c r="V64" s="535">
        <v>400000</v>
      </c>
      <c r="W64" s="513"/>
      <c r="X64" s="513"/>
      <c r="Y64" s="559">
        <v>280000</v>
      </c>
      <c r="Z64" s="513"/>
      <c r="AA64" s="513"/>
      <c r="AB64" s="559">
        <v>120000</v>
      </c>
      <c r="AC64" s="513"/>
      <c r="AD64" s="559">
        <f>U64</f>
        <v>680000</v>
      </c>
      <c r="AE64" s="513"/>
      <c r="AF64" s="513"/>
      <c r="AG64" s="513"/>
      <c r="AH64" s="560">
        <v>45901</v>
      </c>
      <c r="AI64" s="560">
        <v>45962</v>
      </c>
      <c r="AJ64" s="562"/>
      <c r="AK64" s="283"/>
      <c r="AL64" s="283"/>
    </row>
    <row r="65" spans="1:38" x14ac:dyDescent="0.25">
      <c r="A65" s="281"/>
      <c r="B65" s="531"/>
      <c r="C65" s="514"/>
      <c r="D65" s="514"/>
      <c r="E65" s="514"/>
      <c r="F65" s="514"/>
      <c r="G65" s="514"/>
      <c r="H65" s="514"/>
      <c r="I65" s="514"/>
      <c r="J65" s="514"/>
      <c r="K65" s="514"/>
      <c r="L65" s="514"/>
      <c r="M65" s="514"/>
      <c r="N65" s="514"/>
      <c r="O65" s="514"/>
      <c r="P65" s="514"/>
      <c r="Q65" s="514"/>
      <c r="R65" s="514"/>
      <c r="S65" s="514"/>
      <c r="T65" s="540"/>
      <c r="U65" s="536"/>
      <c r="V65" s="536"/>
      <c r="W65" s="514"/>
      <c r="X65" s="514"/>
      <c r="Y65" s="540"/>
      <c r="Z65" s="514"/>
      <c r="AA65" s="514"/>
      <c r="AB65" s="540"/>
      <c r="AC65" s="514"/>
      <c r="AD65" s="540"/>
      <c r="AE65" s="514"/>
      <c r="AF65" s="514"/>
      <c r="AG65" s="514"/>
      <c r="AH65" s="555"/>
      <c r="AI65" s="555"/>
      <c r="AJ65" s="563"/>
      <c r="AK65" s="283"/>
      <c r="AL65" s="283"/>
    </row>
    <row r="66" spans="1:38" x14ac:dyDescent="0.25">
      <c r="A66" s="281"/>
      <c r="B66" s="531"/>
      <c r="C66" s="514"/>
      <c r="D66" s="514"/>
      <c r="E66" s="514"/>
      <c r="F66" s="514"/>
      <c r="G66" s="514"/>
      <c r="H66" s="514"/>
      <c r="I66" s="514"/>
      <c r="J66" s="514"/>
      <c r="K66" s="514"/>
      <c r="L66" s="514"/>
      <c r="M66" s="514"/>
      <c r="N66" s="514"/>
      <c r="O66" s="514"/>
      <c r="P66" s="514"/>
      <c r="Q66" s="514"/>
      <c r="R66" s="514"/>
      <c r="S66" s="514"/>
      <c r="T66" s="540"/>
      <c r="U66" s="536"/>
      <c r="V66" s="536"/>
      <c r="W66" s="514"/>
      <c r="X66" s="514"/>
      <c r="Y66" s="540"/>
      <c r="Z66" s="514"/>
      <c r="AA66" s="514"/>
      <c r="AB66" s="540"/>
      <c r="AC66" s="514"/>
      <c r="AD66" s="540"/>
      <c r="AE66" s="514"/>
      <c r="AF66" s="514"/>
      <c r="AG66" s="514"/>
      <c r="AH66" s="555"/>
      <c r="AI66" s="555"/>
      <c r="AJ66" s="563"/>
      <c r="AK66" s="283"/>
      <c r="AL66" s="283"/>
    </row>
    <row r="67" spans="1:38" ht="60" customHeight="1" x14ac:dyDescent="0.25">
      <c r="A67" s="281"/>
      <c r="B67" s="531"/>
      <c r="C67" s="514"/>
      <c r="D67" s="514"/>
      <c r="E67" s="514"/>
      <c r="F67" s="514"/>
      <c r="G67" s="514"/>
      <c r="H67" s="514"/>
      <c r="I67" s="514"/>
      <c r="J67" s="517"/>
      <c r="K67" s="517"/>
      <c r="L67" s="517"/>
      <c r="M67" s="517"/>
      <c r="N67" s="514"/>
      <c r="O67" s="514"/>
      <c r="P67" s="514"/>
      <c r="Q67" s="514"/>
      <c r="R67" s="514"/>
      <c r="S67" s="514"/>
      <c r="T67" s="540"/>
      <c r="U67" s="536"/>
      <c r="V67" s="536"/>
      <c r="W67" s="514"/>
      <c r="X67" s="514"/>
      <c r="Y67" s="540"/>
      <c r="Z67" s="514"/>
      <c r="AA67" s="514"/>
      <c r="AB67" s="540"/>
      <c r="AC67" s="514"/>
      <c r="AD67" s="540"/>
      <c r="AE67" s="514"/>
      <c r="AF67" s="514"/>
      <c r="AG67" s="514"/>
      <c r="AH67" s="555"/>
      <c r="AI67" s="555"/>
      <c r="AJ67" s="563"/>
      <c r="AK67" s="283"/>
      <c r="AL67" s="283"/>
    </row>
    <row r="68" spans="1:38" ht="24" x14ac:dyDescent="0.25">
      <c r="A68" s="281"/>
      <c r="B68" s="531"/>
      <c r="C68" s="514"/>
      <c r="D68" s="514"/>
      <c r="E68" s="514"/>
      <c r="F68" s="514"/>
      <c r="G68" s="514"/>
      <c r="H68" s="514"/>
      <c r="I68" s="514"/>
      <c r="J68" s="284" t="s">
        <v>439</v>
      </c>
      <c r="K68" s="284" t="s">
        <v>440</v>
      </c>
      <c r="L68" s="284" t="s">
        <v>441</v>
      </c>
      <c r="M68" s="287">
        <v>17600</v>
      </c>
      <c r="N68" s="514"/>
      <c r="O68" s="514"/>
      <c r="P68" s="514"/>
      <c r="Q68" s="514"/>
      <c r="R68" s="514"/>
      <c r="S68" s="514"/>
      <c r="T68" s="540"/>
      <c r="U68" s="536"/>
      <c r="V68" s="536"/>
      <c r="W68" s="514"/>
      <c r="X68" s="514"/>
      <c r="Y68" s="540"/>
      <c r="Z68" s="514"/>
      <c r="AA68" s="514"/>
      <c r="AB68" s="540"/>
      <c r="AC68" s="514"/>
      <c r="AD68" s="540"/>
      <c r="AE68" s="514"/>
      <c r="AF68" s="514"/>
      <c r="AG68" s="514"/>
      <c r="AH68" s="555"/>
      <c r="AI68" s="555"/>
      <c r="AJ68" s="563"/>
      <c r="AK68" s="283"/>
      <c r="AL68" s="283"/>
    </row>
    <row r="69" spans="1:38" ht="24.6" thickBot="1" x14ac:dyDescent="0.3">
      <c r="A69" s="281"/>
      <c r="B69" s="539"/>
      <c r="C69" s="515"/>
      <c r="D69" s="515"/>
      <c r="E69" s="515"/>
      <c r="F69" s="515"/>
      <c r="G69" s="515"/>
      <c r="H69" s="515"/>
      <c r="I69" s="515"/>
      <c r="J69" s="285" t="s">
        <v>442</v>
      </c>
      <c r="K69" s="285" t="s">
        <v>443</v>
      </c>
      <c r="L69" s="285" t="s">
        <v>444</v>
      </c>
      <c r="M69" s="285">
        <v>1</v>
      </c>
      <c r="N69" s="515"/>
      <c r="O69" s="515"/>
      <c r="P69" s="515"/>
      <c r="Q69" s="515"/>
      <c r="R69" s="515"/>
      <c r="S69" s="515"/>
      <c r="T69" s="558"/>
      <c r="U69" s="537"/>
      <c r="V69" s="537"/>
      <c r="W69" s="515"/>
      <c r="X69" s="515"/>
      <c r="Y69" s="558"/>
      <c r="Z69" s="515"/>
      <c r="AA69" s="515"/>
      <c r="AB69" s="558"/>
      <c r="AC69" s="515"/>
      <c r="AD69" s="558"/>
      <c r="AE69" s="515"/>
      <c r="AF69" s="515"/>
      <c r="AG69" s="515"/>
      <c r="AH69" s="561"/>
      <c r="AI69" s="561"/>
      <c r="AJ69" s="564"/>
      <c r="AK69" s="283"/>
      <c r="AL69" s="283"/>
    </row>
    <row r="70" spans="1:38" ht="28.2" customHeight="1" x14ac:dyDescent="0.25">
      <c r="A70" s="281"/>
      <c r="B70" s="538" t="s">
        <v>467</v>
      </c>
      <c r="C70" s="502" t="s">
        <v>468</v>
      </c>
      <c r="D70" s="502" t="s">
        <v>432</v>
      </c>
      <c r="E70" s="502" t="s">
        <v>433</v>
      </c>
      <c r="F70" s="502" t="s">
        <v>731</v>
      </c>
      <c r="G70" s="502" t="s">
        <v>867</v>
      </c>
      <c r="H70" s="502"/>
      <c r="I70" s="502"/>
      <c r="J70" s="513"/>
      <c r="K70" s="513"/>
      <c r="L70" s="513"/>
      <c r="M70" s="513"/>
      <c r="N70" s="502"/>
      <c r="O70" s="502"/>
      <c r="P70" s="502"/>
      <c r="Q70" s="502"/>
      <c r="R70" s="502"/>
      <c r="S70" s="502"/>
      <c r="T70" s="559"/>
      <c r="U70" s="510"/>
      <c r="V70" s="510"/>
      <c r="W70" s="510"/>
      <c r="X70" s="510"/>
      <c r="Y70" s="510"/>
      <c r="Z70" s="510"/>
      <c r="AA70" s="510"/>
      <c r="AB70" s="510"/>
      <c r="AC70" s="530"/>
      <c r="AD70" s="510"/>
      <c r="AE70" s="510"/>
      <c r="AF70" s="510"/>
      <c r="AG70" s="510"/>
      <c r="AH70" s="524"/>
      <c r="AI70" s="527"/>
      <c r="AJ70" s="519"/>
      <c r="AK70" s="283"/>
      <c r="AL70" s="283"/>
    </row>
    <row r="71" spans="1:38" ht="24" customHeight="1" x14ac:dyDescent="0.25">
      <c r="A71" s="281"/>
      <c r="B71" s="531"/>
      <c r="C71" s="503"/>
      <c r="D71" s="503"/>
      <c r="E71" s="503"/>
      <c r="F71" s="503"/>
      <c r="G71" s="503"/>
      <c r="H71" s="503"/>
      <c r="I71" s="503"/>
      <c r="J71" s="517"/>
      <c r="K71" s="517"/>
      <c r="L71" s="517"/>
      <c r="M71" s="517"/>
      <c r="N71" s="503"/>
      <c r="O71" s="503"/>
      <c r="P71" s="503"/>
      <c r="Q71" s="503"/>
      <c r="R71" s="503"/>
      <c r="S71" s="503"/>
      <c r="T71" s="540"/>
      <c r="U71" s="511"/>
      <c r="V71" s="511"/>
      <c r="W71" s="511"/>
      <c r="X71" s="511"/>
      <c r="Y71" s="511"/>
      <c r="Z71" s="511"/>
      <c r="AA71" s="511"/>
      <c r="AB71" s="511"/>
      <c r="AC71" s="516"/>
      <c r="AD71" s="511"/>
      <c r="AE71" s="511"/>
      <c r="AF71" s="511"/>
      <c r="AG71" s="511"/>
      <c r="AH71" s="525"/>
      <c r="AI71" s="528"/>
      <c r="AJ71" s="519"/>
      <c r="AK71" s="283"/>
      <c r="AL71" s="283"/>
    </row>
    <row r="72" spans="1:38" x14ac:dyDescent="0.25">
      <c r="A72" s="281"/>
      <c r="B72" s="531"/>
      <c r="C72" s="503"/>
      <c r="D72" s="503"/>
      <c r="E72" s="503"/>
      <c r="F72" s="503"/>
      <c r="G72" s="503"/>
      <c r="H72" s="503"/>
      <c r="I72" s="503"/>
      <c r="J72" s="503"/>
      <c r="K72" s="503"/>
      <c r="L72" s="503"/>
      <c r="M72" s="503"/>
      <c r="N72" s="503"/>
      <c r="O72" s="503"/>
      <c r="P72" s="503"/>
      <c r="Q72" s="503"/>
      <c r="R72" s="503"/>
      <c r="S72" s="503"/>
      <c r="T72" s="540"/>
      <c r="U72" s="511"/>
      <c r="V72" s="511"/>
      <c r="W72" s="511"/>
      <c r="X72" s="511"/>
      <c r="Y72" s="511"/>
      <c r="Z72" s="511"/>
      <c r="AA72" s="511"/>
      <c r="AB72" s="511"/>
      <c r="AC72" s="516"/>
      <c r="AD72" s="511"/>
      <c r="AE72" s="511"/>
      <c r="AF72" s="511"/>
      <c r="AG72" s="511"/>
      <c r="AH72" s="525"/>
      <c r="AI72" s="528"/>
      <c r="AJ72" s="519"/>
      <c r="AK72" s="283"/>
      <c r="AL72" s="283"/>
    </row>
    <row r="73" spans="1:38" x14ac:dyDescent="0.25">
      <c r="A73" s="281"/>
      <c r="B73" s="531"/>
      <c r="C73" s="503"/>
      <c r="D73" s="503"/>
      <c r="E73" s="503"/>
      <c r="F73" s="503"/>
      <c r="G73" s="503"/>
      <c r="H73" s="503"/>
      <c r="I73" s="503"/>
      <c r="J73" s="503"/>
      <c r="K73" s="503"/>
      <c r="L73" s="503"/>
      <c r="M73" s="503"/>
      <c r="N73" s="503"/>
      <c r="O73" s="503"/>
      <c r="P73" s="503"/>
      <c r="Q73" s="503"/>
      <c r="R73" s="503"/>
      <c r="S73" s="503"/>
      <c r="T73" s="540"/>
      <c r="U73" s="511"/>
      <c r="V73" s="511"/>
      <c r="W73" s="511"/>
      <c r="X73" s="511"/>
      <c r="Y73" s="511"/>
      <c r="Z73" s="511"/>
      <c r="AA73" s="511"/>
      <c r="AB73" s="511"/>
      <c r="AC73" s="516"/>
      <c r="AD73" s="511"/>
      <c r="AE73" s="511"/>
      <c r="AF73" s="511"/>
      <c r="AG73" s="511"/>
      <c r="AH73" s="525"/>
      <c r="AI73" s="528"/>
      <c r="AJ73" s="519"/>
      <c r="AK73" s="283"/>
      <c r="AL73" s="283"/>
    </row>
    <row r="74" spans="1:38" x14ac:dyDescent="0.25">
      <c r="A74" s="281"/>
      <c r="B74" s="531"/>
      <c r="C74" s="503"/>
      <c r="D74" s="503"/>
      <c r="E74" s="503"/>
      <c r="F74" s="503"/>
      <c r="G74" s="503"/>
      <c r="H74" s="503"/>
      <c r="I74" s="503"/>
      <c r="J74" s="503"/>
      <c r="K74" s="503"/>
      <c r="L74" s="503"/>
      <c r="M74" s="503"/>
      <c r="N74" s="503"/>
      <c r="O74" s="503"/>
      <c r="P74" s="503"/>
      <c r="Q74" s="503"/>
      <c r="R74" s="503"/>
      <c r="S74" s="503"/>
      <c r="T74" s="540"/>
      <c r="U74" s="511"/>
      <c r="V74" s="511"/>
      <c r="W74" s="511"/>
      <c r="X74" s="511"/>
      <c r="Y74" s="511"/>
      <c r="Z74" s="511"/>
      <c r="AA74" s="511"/>
      <c r="AB74" s="511"/>
      <c r="AC74" s="516"/>
      <c r="AD74" s="511"/>
      <c r="AE74" s="511"/>
      <c r="AF74" s="511"/>
      <c r="AG74" s="511"/>
      <c r="AH74" s="525"/>
      <c r="AI74" s="528"/>
      <c r="AJ74" s="519"/>
      <c r="AK74" s="283"/>
      <c r="AL74" s="283"/>
    </row>
    <row r="75" spans="1:38" ht="14.4" thickBot="1" x14ac:dyDescent="0.3">
      <c r="A75" s="281"/>
      <c r="B75" s="539"/>
      <c r="C75" s="504"/>
      <c r="D75" s="504"/>
      <c r="E75" s="504"/>
      <c r="F75" s="504"/>
      <c r="G75" s="504"/>
      <c r="H75" s="504"/>
      <c r="I75" s="504"/>
      <c r="J75" s="504"/>
      <c r="K75" s="504"/>
      <c r="L75" s="504"/>
      <c r="M75" s="504"/>
      <c r="N75" s="504"/>
      <c r="O75" s="504"/>
      <c r="P75" s="504"/>
      <c r="Q75" s="504"/>
      <c r="R75" s="504"/>
      <c r="S75" s="504"/>
      <c r="T75" s="558"/>
      <c r="U75" s="512"/>
      <c r="V75" s="512"/>
      <c r="W75" s="512"/>
      <c r="X75" s="512"/>
      <c r="Y75" s="512"/>
      <c r="Z75" s="512"/>
      <c r="AA75" s="512"/>
      <c r="AB75" s="512"/>
      <c r="AC75" s="520"/>
      <c r="AD75" s="512"/>
      <c r="AE75" s="512"/>
      <c r="AF75" s="512"/>
      <c r="AG75" s="512"/>
      <c r="AH75" s="526"/>
      <c r="AI75" s="529"/>
      <c r="AJ75" s="519"/>
      <c r="AK75" s="283"/>
      <c r="AL75" s="283"/>
    </row>
    <row r="76" spans="1:38" ht="72" customHeight="1" x14ac:dyDescent="0.25">
      <c r="A76" s="281"/>
      <c r="B76" s="499" t="s">
        <v>472</v>
      </c>
      <c r="C76" s="502" t="s">
        <v>473</v>
      </c>
      <c r="D76" s="502" t="s">
        <v>474</v>
      </c>
      <c r="E76" s="502" t="s">
        <v>475</v>
      </c>
      <c r="F76" s="502" t="s">
        <v>732</v>
      </c>
      <c r="G76" s="502" t="s">
        <v>476</v>
      </c>
      <c r="H76" s="502" t="s">
        <v>83</v>
      </c>
      <c r="I76" s="502" t="s">
        <v>83</v>
      </c>
      <c r="J76" s="282" t="s">
        <v>435</v>
      </c>
      <c r="K76" s="282" t="s">
        <v>477</v>
      </c>
      <c r="L76" s="282" t="s">
        <v>478</v>
      </c>
      <c r="M76" s="282">
        <v>1.62</v>
      </c>
      <c r="N76" s="502" t="s">
        <v>86</v>
      </c>
      <c r="O76" s="502" t="s">
        <v>87</v>
      </c>
      <c r="P76" s="567" t="s">
        <v>437</v>
      </c>
      <c r="Q76" s="567" t="s">
        <v>89</v>
      </c>
      <c r="R76" s="567" t="s">
        <v>479</v>
      </c>
      <c r="S76" s="567" t="s">
        <v>170</v>
      </c>
      <c r="T76" s="565">
        <f>+U76+U79+U82+U85+U88+U91+U94</f>
        <v>9495285.0999999996</v>
      </c>
      <c r="U76" s="565">
        <f>+V76+Y76</f>
        <v>486067</v>
      </c>
      <c r="V76" s="565">
        <v>324045</v>
      </c>
      <c r="W76" s="530" t="s">
        <v>465</v>
      </c>
      <c r="X76" s="530" t="s">
        <v>465</v>
      </c>
      <c r="Y76" s="565">
        <v>162022</v>
      </c>
      <c r="Z76" s="530" t="s">
        <v>465</v>
      </c>
      <c r="AA76" s="530" t="s">
        <v>465</v>
      </c>
      <c r="AB76" s="565">
        <v>162023</v>
      </c>
      <c r="AC76" s="530" t="s">
        <v>92</v>
      </c>
      <c r="AD76" s="530">
        <f>+U76</f>
        <v>486067</v>
      </c>
      <c r="AE76" s="567" t="s">
        <v>465</v>
      </c>
      <c r="AF76" s="567" t="s">
        <v>465</v>
      </c>
      <c r="AG76" s="567" t="s">
        <v>465</v>
      </c>
      <c r="AH76" s="524" t="s">
        <v>173</v>
      </c>
      <c r="AI76" s="527" t="s">
        <v>174</v>
      </c>
      <c r="AJ76" s="519" t="s">
        <v>811</v>
      </c>
      <c r="AK76" s="283"/>
      <c r="AL76" s="283"/>
    </row>
    <row r="77" spans="1:38" ht="48" customHeight="1" x14ac:dyDescent="0.25">
      <c r="A77" s="281"/>
      <c r="B77" s="500"/>
      <c r="C77" s="503"/>
      <c r="D77" s="503"/>
      <c r="E77" s="503"/>
      <c r="F77" s="503"/>
      <c r="G77" s="503"/>
      <c r="H77" s="503"/>
      <c r="I77" s="503"/>
      <c r="J77" s="284" t="s">
        <v>480</v>
      </c>
      <c r="K77" s="284" t="s">
        <v>481</v>
      </c>
      <c r="L77" s="284" t="s">
        <v>441</v>
      </c>
      <c r="M77" s="284">
        <v>16220</v>
      </c>
      <c r="N77" s="503"/>
      <c r="O77" s="503"/>
      <c r="P77" s="519"/>
      <c r="Q77" s="519"/>
      <c r="R77" s="519"/>
      <c r="S77" s="519"/>
      <c r="T77" s="566"/>
      <c r="U77" s="566"/>
      <c r="V77" s="566"/>
      <c r="W77" s="516"/>
      <c r="X77" s="516"/>
      <c r="Y77" s="566"/>
      <c r="Z77" s="516"/>
      <c r="AA77" s="516"/>
      <c r="AB77" s="566"/>
      <c r="AC77" s="516"/>
      <c r="AD77" s="516"/>
      <c r="AE77" s="519"/>
      <c r="AF77" s="519"/>
      <c r="AG77" s="519"/>
      <c r="AH77" s="525"/>
      <c r="AI77" s="528"/>
      <c r="AJ77" s="519"/>
      <c r="AK77" s="283"/>
      <c r="AL77" s="283"/>
    </row>
    <row r="78" spans="1:38" ht="24" x14ac:dyDescent="0.25">
      <c r="A78" s="281"/>
      <c r="B78" s="500"/>
      <c r="C78" s="503"/>
      <c r="D78" s="503"/>
      <c r="E78" s="503"/>
      <c r="F78" s="503"/>
      <c r="G78" s="503"/>
      <c r="H78" s="503"/>
      <c r="I78" s="503"/>
      <c r="J78" s="284" t="s">
        <v>442</v>
      </c>
      <c r="K78" s="284" t="s">
        <v>443</v>
      </c>
      <c r="L78" s="284" t="s">
        <v>482</v>
      </c>
      <c r="M78" s="284">
        <v>1</v>
      </c>
      <c r="N78" s="503"/>
      <c r="O78" s="503"/>
      <c r="P78" s="519"/>
      <c r="Q78" s="519"/>
      <c r="R78" s="519"/>
      <c r="S78" s="519"/>
      <c r="T78" s="566"/>
      <c r="U78" s="566"/>
      <c r="V78" s="566"/>
      <c r="W78" s="516"/>
      <c r="X78" s="516"/>
      <c r="Y78" s="566"/>
      <c r="Z78" s="516"/>
      <c r="AA78" s="516"/>
      <c r="AB78" s="566"/>
      <c r="AC78" s="516"/>
      <c r="AD78" s="516"/>
      <c r="AE78" s="519"/>
      <c r="AF78" s="519"/>
      <c r="AG78" s="519"/>
      <c r="AH78" s="525"/>
      <c r="AI78" s="528"/>
      <c r="AJ78" s="519"/>
      <c r="AK78" s="283"/>
      <c r="AL78" s="283"/>
    </row>
    <row r="79" spans="1:38" ht="72" customHeight="1" x14ac:dyDescent="0.25">
      <c r="A79" s="281"/>
      <c r="B79" s="500"/>
      <c r="C79" s="503"/>
      <c r="D79" s="503"/>
      <c r="E79" s="503"/>
      <c r="F79" s="503" t="s">
        <v>733</v>
      </c>
      <c r="G79" s="503"/>
      <c r="H79" s="503"/>
      <c r="I79" s="503"/>
      <c r="J79" s="284" t="s">
        <v>435</v>
      </c>
      <c r="K79" s="284" t="s">
        <v>477</v>
      </c>
      <c r="L79" s="284" t="s">
        <v>478</v>
      </c>
      <c r="M79" s="284">
        <v>1.24</v>
      </c>
      <c r="N79" s="503"/>
      <c r="O79" s="503"/>
      <c r="P79" s="519"/>
      <c r="Q79" s="519"/>
      <c r="R79" s="519"/>
      <c r="S79" s="519"/>
      <c r="T79" s="566"/>
      <c r="U79" s="566">
        <f>+V79+Y79</f>
        <v>882529</v>
      </c>
      <c r="V79" s="566">
        <v>588353</v>
      </c>
      <c r="W79" s="516" t="s">
        <v>465</v>
      </c>
      <c r="X79" s="516" t="s">
        <v>465</v>
      </c>
      <c r="Y79" s="566">
        <v>294176</v>
      </c>
      <c r="Z79" s="516"/>
      <c r="AA79" s="516"/>
      <c r="AB79" s="566">
        <v>294177</v>
      </c>
      <c r="AC79" s="516"/>
      <c r="AD79" s="516">
        <f>+U79</f>
        <v>882529</v>
      </c>
      <c r="AE79" s="519"/>
      <c r="AF79" s="519"/>
      <c r="AG79" s="519"/>
      <c r="AH79" s="525"/>
      <c r="AI79" s="528"/>
      <c r="AJ79" s="519"/>
      <c r="AK79" s="283"/>
      <c r="AL79" s="283"/>
    </row>
    <row r="80" spans="1:38" ht="48" customHeight="1" x14ac:dyDescent="0.25">
      <c r="A80" s="281"/>
      <c r="B80" s="500"/>
      <c r="C80" s="503"/>
      <c r="D80" s="503"/>
      <c r="E80" s="503"/>
      <c r="F80" s="503"/>
      <c r="G80" s="503"/>
      <c r="H80" s="503"/>
      <c r="I80" s="503"/>
      <c r="J80" s="284" t="s">
        <v>480</v>
      </c>
      <c r="K80" s="284" t="s">
        <v>481</v>
      </c>
      <c r="L80" s="284" t="s">
        <v>441</v>
      </c>
      <c r="M80" s="284">
        <v>12380</v>
      </c>
      <c r="N80" s="503"/>
      <c r="O80" s="503"/>
      <c r="P80" s="519"/>
      <c r="Q80" s="519"/>
      <c r="R80" s="519"/>
      <c r="S80" s="519"/>
      <c r="T80" s="566"/>
      <c r="U80" s="566"/>
      <c r="V80" s="566"/>
      <c r="W80" s="516"/>
      <c r="X80" s="516"/>
      <c r="Y80" s="566"/>
      <c r="Z80" s="516"/>
      <c r="AA80" s="516"/>
      <c r="AB80" s="566"/>
      <c r="AC80" s="516"/>
      <c r="AD80" s="516"/>
      <c r="AE80" s="519"/>
      <c r="AF80" s="519"/>
      <c r="AG80" s="519"/>
      <c r="AH80" s="525"/>
      <c r="AI80" s="528"/>
      <c r="AJ80" s="519"/>
      <c r="AK80" s="283"/>
      <c r="AL80" s="283"/>
    </row>
    <row r="81" spans="1:38" ht="24" x14ac:dyDescent="0.25">
      <c r="A81" s="281"/>
      <c r="B81" s="500"/>
      <c r="C81" s="503"/>
      <c r="D81" s="503"/>
      <c r="E81" s="503"/>
      <c r="F81" s="503"/>
      <c r="G81" s="503"/>
      <c r="H81" s="503"/>
      <c r="I81" s="503"/>
      <c r="J81" s="284" t="s">
        <v>442</v>
      </c>
      <c r="K81" s="284" t="s">
        <v>443</v>
      </c>
      <c r="L81" s="284" t="s">
        <v>482</v>
      </c>
      <c r="M81" s="284">
        <v>1</v>
      </c>
      <c r="N81" s="503"/>
      <c r="O81" s="503"/>
      <c r="P81" s="519"/>
      <c r="Q81" s="519"/>
      <c r="R81" s="519"/>
      <c r="S81" s="519"/>
      <c r="T81" s="566"/>
      <c r="U81" s="566"/>
      <c r="V81" s="566"/>
      <c r="W81" s="516"/>
      <c r="X81" s="516"/>
      <c r="Y81" s="566"/>
      <c r="Z81" s="516"/>
      <c r="AA81" s="516"/>
      <c r="AB81" s="566"/>
      <c r="AC81" s="516"/>
      <c r="AD81" s="516"/>
      <c r="AE81" s="519"/>
      <c r="AF81" s="519"/>
      <c r="AG81" s="519"/>
      <c r="AH81" s="525"/>
      <c r="AI81" s="528"/>
      <c r="AJ81" s="519"/>
      <c r="AK81" s="283"/>
      <c r="AL81" s="283"/>
    </row>
    <row r="82" spans="1:38" ht="72" customHeight="1" x14ac:dyDescent="0.25">
      <c r="A82" s="281"/>
      <c r="B82" s="500"/>
      <c r="C82" s="503"/>
      <c r="D82" s="503"/>
      <c r="E82" s="503"/>
      <c r="F82" s="503" t="s">
        <v>734</v>
      </c>
      <c r="G82" s="503"/>
      <c r="H82" s="503"/>
      <c r="I82" s="503"/>
      <c r="J82" s="284" t="s">
        <v>435</v>
      </c>
      <c r="K82" s="284" t="s">
        <v>477</v>
      </c>
      <c r="L82" s="284" t="s">
        <v>478</v>
      </c>
      <c r="M82" s="284">
        <v>2.17</v>
      </c>
      <c r="N82" s="503"/>
      <c r="O82" s="503"/>
      <c r="P82" s="519"/>
      <c r="Q82" s="519"/>
      <c r="R82" s="519"/>
      <c r="S82" s="519"/>
      <c r="T82" s="566"/>
      <c r="U82" s="566">
        <f>+V82+Y82</f>
        <v>1370360</v>
      </c>
      <c r="V82" s="566">
        <v>913573</v>
      </c>
      <c r="W82" s="516" t="s">
        <v>465</v>
      </c>
      <c r="X82" s="516" t="s">
        <v>465</v>
      </c>
      <c r="Y82" s="566">
        <v>456787</v>
      </c>
      <c r="Z82" s="516"/>
      <c r="AA82" s="516"/>
      <c r="AB82" s="566">
        <v>456787</v>
      </c>
      <c r="AC82" s="516"/>
      <c r="AD82" s="516">
        <f>+U82</f>
        <v>1370360</v>
      </c>
      <c r="AE82" s="519"/>
      <c r="AF82" s="519"/>
      <c r="AG82" s="519"/>
      <c r="AH82" s="525"/>
      <c r="AI82" s="528"/>
      <c r="AJ82" s="519"/>
      <c r="AK82" s="283"/>
      <c r="AL82" s="283"/>
    </row>
    <row r="83" spans="1:38" ht="48" customHeight="1" x14ac:dyDescent="0.25">
      <c r="A83" s="281"/>
      <c r="B83" s="500"/>
      <c r="C83" s="503"/>
      <c r="D83" s="503"/>
      <c r="E83" s="503"/>
      <c r="F83" s="503"/>
      <c r="G83" s="503"/>
      <c r="H83" s="503"/>
      <c r="I83" s="503"/>
      <c r="J83" s="284" t="s">
        <v>480</v>
      </c>
      <c r="K83" s="284" t="s">
        <v>481</v>
      </c>
      <c r="L83" s="284" t="s">
        <v>441</v>
      </c>
      <c r="M83" s="284">
        <v>21724</v>
      </c>
      <c r="N83" s="503"/>
      <c r="O83" s="503"/>
      <c r="P83" s="519"/>
      <c r="Q83" s="519"/>
      <c r="R83" s="519"/>
      <c r="S83" s="519"/>
      <c r="T83" s="566"/>
      <c r="U83" s="566"/>
      <c r="V83" s="566"/>
      <c r="W83" s="516"/>
      <c r="X83" s="516"/>
      <c r="Y83" s="566"/>
      <c r="Z83" s="516"/>
      <c r="AA83" s="516"/>
      <c r="AB83" s="566"/>
      <c r="AC83" s="516"/>
      <c r="AD83" s="516"/>
      <c r="AE83" s="519"/>
      <c r="AF83" s="519"/>
      <c r="AG83" s="519"/>
      <c r="AH83" s="525"/>
      <c r="AI83" s="528"/>
      <c r="AJ83" s="519"/>
      <c r="AK83" s="283"/>
      <c r="AL83" s="283"/>
    </row>
    <row r="84" spans="1:38" ht="24" x14ac:dyDescent="0.25">
      <c r="A84" s="281"/>
      <c r="B84" s="500"/>
      <c r="C84" s="503"/>
      <c r="D84" s="503"/>
      <c r="E84" s="503"/>
      <c r="F84" s="503"/>
      <c r="G84" s="503"/>
      <c r="H84" s="503"/>
      <c r="I84" s="503"/>
      <c r="J84" s="284" t="s">
        <v>442</v>
      </c>
      <c r="K84" s="284" t="s">
        <v>443</v>
      </c>
      <c r="L84" s="284" t="s">
        <v>482</v>
      </c>
      <c r="M84" s="284">
        <v>1</v>
      </c>
      <c r="N84" s="503"/>
      <c r="O84" s="503"/>
      <c r="P84" s="519"/>
      <c r="Q84" s="519"/>
      <c r="R84" s="519"/>
      <c r="S84" s="519"/>
      <c r="T84" s="566"/>
      <c r="U84" s="566"/>
      <c r="V84" s="566"/>
      <c r="W84" s="516"/>
      <c r="X84" s="516"/>
      <c r="Y84" s="566"/>
      <c r="Z84" s="516"/>
      <c r="AA84" s="516"/>
      <c r="AB84" s="566"/>
      <c r="AC84" s="516"/>
      <c r="AD84" s="516"/>
      <c r="AE84" s="519"/>
      <c r="AF84" s="519"/>
      <c r="AG84" s="519"/>
      <c r="AH84" s="525"/>
      <c r="AI84" s="528"/>
      <c r="AJ84" s="519"/>
      <c r="AK84" s="283"/>
      <c r="AL84" s="283"/>
    </row>
    <row r="85" spans="1:38" ht="72" customHeight="1" x14ac:dyDescent="0.25">
      <c r="A85" s="281"/>
      <c r="B85" s="500"/>
      <c r="C85" s="503"/>
      <c r="D85" s="503"/>
      <c r="E85" s="503"/>
      <c r="F85" s="503" t="s">
        <v>735</v>
      </c>
      <c r="G85" s="503"/>
      <c r="H85" s="503"/>
      <c r="I85" s="503"/>
      <c r="J85" s="284" t="s">
        <v>435</v>
      </c>
      <c r="K85" s="284" t="s">
        <v>477</v>
      </c>
      <c r="L85" s="284" t="s">
        <v>478</v>
      </c>
      <c r="M85" s="284">
        <v>0.49</v>
      </c>
      <c r="N85" s="503"/>
      <c r="O85" s="503"/>
      <c r="P85" s="519"/>
      <c r="Q85" s="519"/>
      <c r="R85" s="519"/>
      <c r="S85" s="519"/>
      <c r="T85" s="566"/>
      <c r="U85" s="566">
        <f>+V85+Y85</f>
        <v>846131</v>
      </c>
      <c r="V85" s="566">
        <v>564087</v>
      </c>
      <c r="W85" s="516" t="s">
        <v>465</v>
      </c>
      <c r="X85" s="516" t="s">
        <v>465</v>
      </c>
      <c r="Y85" s="566">
        <v>282044</v>
      </c>
      <c r="Z85" s="516"/>
      <c r="AA85" s="516"/>
      <c r="AB85" s="566">
        <v>282044</v>
      </c>
      <c r="AC85" s="516"/>
      <c r="AD85" s="516">
        <f>+U85</f>
        <v>846131</v>
      </c>
      <c r="AE85" s="519"/>
      <c r="AF85" s="519"/>
      <c r="AG85" s="519"/>
      <c r="AH85" s="525"/>
      <c r="AI85" s="528"/>
      <c r="AJ85" s="519"/>
      <c r="AK85" s="283"/>
      <c r="AL85" s="283"/>
    </row>
    <row r="86" spans="1:38" ht="48" customHeight="1" x14ac:dyDescent="0.25">
      <c r="A86" s="281"/>
      <c r="B86" s="500"/>
      <c r="C86" s="503"/>
      <c r="D86" s="503"/>
      <c r="E86" s="503"/>
      <c r="F86" s="503"/>
      <c r="G86" s="503"/>
      <c r="H86" s="503"/>
      <c r="I86" s="503"/>
      <c r="J86" s="284" t="s">
        <v>480</v>
      </c>
      <c r="K86" s="284" t="s">
        <v>481</v>
      </c>
      <c r="L86" s="284" t="s">
        <v>441</v>
      </c>
      <c r="M86" s="284">
        <v>4912</v>
      </c>
      <c r="N86" s="503"/>
      <c r="O86" s="503"/>
      <c r="P86" s="519"/>
      <c r="Q86" s="519"/>
      <c r="R86" s="519"/>
      <c r="S86" s="519"/>
      <c r="T86" s="566"/>
      <c r="U86" s="566"/>
      <c r="V86" s="566"/>
      <c r="W86" s="516"/>
      <c r="X86" s="516"/>
      <c r="Y86" s="566"/>
      <c r="Z86" s="516"/>
      <c r="AA86" s="516"/>
      <c r="AB86" s="566"/>
      <c r="AC86" s="516"/>
      <c r="AD86" s="516"/>
      <c r="AE86" s="519"/>
      <c r="AF86" s="519"/>
      <c r="AG86" s="519"/>
      <c r="AH86" s="525"/>
      <c r="AI86" s="528"/>
      <c r="AJ86" s="519"/>
      <c r="AK86" s="283"/>
      <c r="AL86" s="283"/>
    </row>
    <row r="87" spans="1:38" ht="24" x14ac:dyDescent="0.25">
      <c r="A87" s="281"/>
      <c r="B87" s="500"/>
      <c r="C87" s="503"/>
      <c r="D87" s="503"/>
      <c r="E87" s="503"/>
      <c r="F87" s="503"/>
      <c r="G87" s="503"/>
      <c r="H87" s="503"/>
      <c r="I87" s="503"/>
      <c r="J87" s="284" t="s">
        <v>442</v>
      </c>
      <c r="K87" s="284" t="s">
        <v>443</v>
      </c>
      <c r="L87" s="284" t="s">
        <v>482</v>
      </c>
      <c r="M87" s="284">
        <v>1</v>
      </c>
      <c r="N87" s="503"/>
      <c r="O87" s="503"/>
      <c r="P87" s="519"/>
      <c r="Q87" s="519"/>
      <c r="R87" s="519"/>
      <c r="S87" s="519"/>
      <c r="T87" s="566"/>
      <c r="U87" s="566"/>
      <c r="V87" s="566"/>
      <c r="W87" s="516"/>
      <c r="X87" s="516"/>
      <c r="Y87" s="566"/>
      <c r="Z87" s="516"/>
      <c r="AA87" s="516"/>
      <c r="AB87" s="566"/>
      <c r="AC87" s="516"/>
      <c r="AD87" s="516"/>
      <c r="AE87" s="519"/>
      <c r="AF87" s="519"/>
      <c r="AG87" s="519"/>
      <c r="AH87" s="525"/>
      <c r="AI87" s="528"/>
      <c r="AJ87" s="519"/>
      <c r="AK87" s="283"/>
      <c r="AL87" s="283"/>
    </row>
    <row r="88" spans="1:38" ht="72" customHeight="1" x14ac:dyDescent="0.25">
      <c r="A88" s="281"/>
      <c r="B88" s="500"/>
      <c r="C88" s="503"/>
      <c r="D88" s="503"/>
      <c r="E88" s="503"/>
      <c r="F88" s="503" t="s">
        <v>736</v>
      </c>
      <c r="G88" s="503"/>
      <c r="H88" s="503"/>
      <c r="I88" s="503"/>
      <c r="J88" s="284" t="s">
        <v>435</v>
      </c>
      <c r="K88" s="284" t="s">
        <v>477</v>
      </c>
      <c r="L88" s="284" t="s">
        <v>478</v>
      </c>
      <c r="M88" s="284">
        <v>0.86</v>
      </c>
      <c r="N88" s="503"/>
      <c r="O88" s="503"/>
      <c r="P88" s="519"/>
      <c r="Q88" s="519"/>
      <c r="R88" s="519"/>
      <c r="S88" s="519"/>
      <c r="T88" s="566"/>
      <c r="U88" s="566">
        <f>+V88+Y88</f>
        <v>674145</v>
      </c>
      <c r="V88" s="566">
        <v>449430</v>
      </c>
      <c r="W88" s="516" t="s">
        <v>465</v>
      </c>
      <c r="X88" s="516" t="s">
        <v>465</v>
      </c>
      <c r="Y88" s="566">
        <v>224715</v>
      </c>
      <c r="Z88" s="516"/>
      <c r="AA88" s="516"/>
      <c r="AB88" s="566">
        <v>224715</v>
      </c>
      <c r="AC88" s="516"/>
      <c r="AD88" s="516">
        <f>+U88</f>
        <v>674145</v>
      </c>
      <c r="AE88" s="519"/>
      <c r="AF88" s="519"/>
      <c r="AG88" s="519"/>
      <c r="AH88" s="525"/>
      <c r="AI88" s="528"/>
      <c r="AJ88" s="519"/>
      <c r="AK88" s="283"/>
      <c r="AL88" s="283"/>
    </row>
    <row r="89" spans="1:38" ht="48" customHeight="1" x14ac:dyDescent="0.25">
      <c r="A89" s="281"/>
      <c r="B89" s="500"/>
      <c r="C89" s="503"/>
      <c r="D89" s="503"/>
      <c r="E89" s="503"/>
      <c r="F89" s="503"/>
      <c r="G89" s="503"/>
      <c r="H89" s="503"/>
      <c r="I89" s="503"/>
      <c r="J89" s="284" t="s">
        <v>480</v>
      </c>
      <c r="K89" s="284" t="s">
        <v>481</v>
      </c>
      <c r="L89" s="284" t="s">
        <v>441</v>
      </c>
      <c r="M89" s="284">
        <v>8556</v>
      </c>
      <c r="N89" s="503"/>
      <c r="O89" s="503"/>
      <c r="P89" s="519"/>
      <c r="Q89" s="519"/>
      <c r="R89" s="519"/>
      <c r="S89" s="519"/>
      <c r="T89" s="566"/>
      <c r="U89" s="566"/>
      <c r="V89" s="566"/>
      <c r="W89" s="516"/>
      <c r="X89" s="516"/>
      <c r="Y89" s="566"/>
      <c r="Z89" s="516"/>
      <c r="AA89" s="516"/>
      <c r="AB89" s="566"/>
      <c r="AC89" s="516"/>
      <c r="AD89" s="516"/>
      <c r="AE89" s="519"/>
      <c r="AF89" s="519"/>
      <c r="AG89" s="519"/>
      <c r="AH89" s="525"/>
      <c r="AI89" s="528"/>
      <c r="AJ89" s="519"/>
      <c r="AK89" s="283"/>
      <c r="AL89" s="283"/>
    </row>
    <row r="90" spans="1:38" ht="24" x14ac:dyDescent="0.25">
      <c r="A90" s="281"/>
      <c r="B90" s="500"/>
      <c r="C90" s="503"/>
      <c r="D90" s="503"/>
      <c r="E90" s="503"/>
      <c r="F90" s="503"/>
      <c r="G90" s="503"/>
      <c r="H90" s="503"/>
      <c r="I90" s="503"/>
      <c r="J90" s="284" t="s">
        <v>442</v>
      </c>
      <c r="K90" s="284" t="s">
        <v>443</v>
      </c>
      <c r="L90" s="284" t="s">
        <v>482</v>
      </c>
      <c r="M90" s="284">
        <v>1</v>
      </c>
      <c r="N90" s="503"/>
      <c r="O90" s="503"/>
      <c r="P90" s="519"/>
      <c r="Q90" s="519"/>
      <c r="R90" s="519"/>
      <c r="S90" s="519"/>
      <c r="T90" s="566"/>
      <c r="U90" s="566"/>
      <c r="V90" s="566"/>
      <c r="W90" s="516"/>
      <c r="X90" s="516"/>
      <c r="Y90" s="566"/>
      <c r="Z90" s="516"/>
      <c r="AA90" s="516"/>
      <c r="AB90" s="566"/>
      <c r="AC90" s="516"/>
      <c r="AD90" s="516"/>
      <c r="AE90" s="519"/>
      <c r="AF90" s="519"/>
      <c r="AG90" s="519"/>
      <c r="AH90" s="525"/>
      <c r="AI90" s="528"/>
      <c r="AJ90" s="519"/>
      <c r="AK90" s="283"/>
      <c r="AL90" s="283"/>
    </row>
    <row r="91" spans="1:38" ht="72" customHeight="1" x14ac:dyDescent="0.25">
      <c r="A91" s="281"/>
      <c r="B91" s="500"/>
      <c r="C91" s="503"/>
      <c r="D91" s="503"/>
      <c r="E91" s="503"/>
      <c r="F91" s="503" t="s">
        <v>737</v>
      </c>
      <c r="G91" s="503"/>
      <c r="H91" s="503"/>
      <c r="I91" s="503"/>
      <c r="J91" s="284" t="s">
        <v>435</v>
      </c>
      <c r="K91" s="284" t="s">
        <v>477</v>
      </c>
      <c r="L91" s="284" t="s">
        <v>478</v>
      </c>
      <c r="M91" s="284">
        <v>1.31</v>
      </c>
      <c r="N91" s="503"/>
      <c r="O91" s="503"/>
      <c r="P91" s="519"/>
      <c r="Q91" s="519"/>
      <c r="R91" s="519"/>
      <c r="S91" s="519"/>
      <c r="T91" s="566"/>
      <c r="U91" s="566">
        <f>+V91+Y91</f>
        <v>1329438.1000000001</v>
      </c>
      <c r="V91" s="566">
        <v>886292</v>
      </c>
      <c r="W91" s="516" t="s">
        <v>465</v>
      </c>
      <c r="X91" s="516" t="s">
        <v>465</v>
      </c>
      <c r="Y91" s="566">
        <v>443146.1</v>
      </c>
      <c r="Z91" s="516"/>
      <c r="AA91" s="516"/>
      <c r="AB91" s="566">
        <v>443146.1</v>
      </c>
      <c r="AC91" s="516"/>
      <c r="AD91" s="516">
        <f>+U91</f>
        <v>1329438.1000000001</v>
      </c>
      <c r="AE91" s="519"/>
      <c r="AF91" s="519"/>
      <c r="AG91" s="519"/>
      <c r="AH91" s="525"/>
      <c r="AI91" s="528"/>
      <c r="AJ91" s="519"/>
      <c r="AK91" s="283"/>
      <c r="AL91" s="283"/>
    </row>
    <row r="92" spans="1:38" ht="48" customHeight="1" x14ac:dyDescent="0.25">
      <c r="A92" s="281"/>
      <c r="B92" s="500"/>
      <c r="C92" s="503"/>
      <c r="D92" s="503"/>
      <c r="E92" s="503"/>
      <c r="F92" s="503"/>
      <c r="G92" s="503"/>
      <c r="H92" s="503"/>
      <c r="I92" s="503"/>
      <c r="J92" s="284" t="s">
        <v>480</v>
      </c>
      <c r="K92" s="284" t="s">
        <v>481</v>
      </c>
      <c r="L92" s="284" t="s">
        <v>441</v>
      </c>
      <c r="M92" s="284">
        <v>13060</v>
      </c>
      <c r="N92" s="503"/>
      <c r="O92" s="503"/>
      <c r="P92" s="519"/>
      <c r="Q92" s="519"/>
      <c r="R92" s="519"/>
      <c r="S92" s="519"/>
      <c r="T92" s="566"/>
      <c r="U92" s="566"/>
      <c r="V92" s="566"/>
      <c r="W92" s="516"/>
      <c r="X92" s="516"/>
      <c r="Y92" s="566"/>
      <c r="Z92" s="516"/>
      <c r="AA92" s="516"/>
      <c r="AB92" s="566"/>
      <c r="AC92" s="516"/>
      <c r="AD92" s="516"/>
      <c r="AE92" s="519"/>
      <c r="AF92" s="519"/>
      <c r="AG92" s="519"/>
      <c r="AH92" s="525"/>
      <c r="AI92" s="528"/>
      <c r="AJ92" s="519"/>
      <c r="AK92" s="283"/>
      <c r="AL92" s="283"/>
    </row>
    <row r="93" spans="1:38" ht="24" x14ac:dyDescent="0.25">
      <c r="A93" s="281"/>
      <c r="B93" s="500"/>
      <c r="C93" s="503"/>
      <c r="D93" s="503"/>
      <c r="E93" s="503"/>
      <c r="F93" s="503"/>
      <c r="G93" s="503"/>
      <c r="H93" s="503"/>
      <c r="I93" s="503"/>
      <c r="J93" s="284" t="s">
        <v>442</v>
      </c>
      <c r="K93" s="284" t="s">
        <v>443</v>
      </c>
      <c r="L93" s="284" t="s">
        <v>482</v>
      </c>
      <c r="M93" s="284">
        <v>1</v>
      </c>
      <c r="N93" s="503"/>
      <c r="O93" s="503"/>
      <c r="P93" s="519"/>
      <c r="Q93" s="519"/>
      <c r="R93" s="519"/>
      <c r="S93" s="519"/>
      <c r="T93" s="566"/>
      <c r="U93" s="566"/>
      <c r="V93" s="566"/>
      <c r="W93" s="516"/>
      <c r="X93" s="516"/>
      <c r="Y93" s="566"/>
      <c r="Z93" s="516"/>
      <c r="AA93" s="516"/>
      <c r="AB93" s="566"/>
      <c r="AC93" s="516"/>
      <c r="AD93" s="516"/>
      <c r="AE93" s="519"/>
      <c r="AF93" s="519"/>
      <c r="AG93" s="519"/>
      <c r="AH93" s="525"/>
      <c r="AI93" s="528"/>
      <c r="AJ93" s="519"/>
      <c r="AK93" s="283"/>
      <c r="AL93" s="283"/>
    </row>
    <row r="94" spans="1:38" ht="48" customHeight="1" x14ac:dyDescent="0.25">
      <c r="A94" s="281"/>
      <c r="B94" s="500"/>
      <c r="C94" s="503"/>
      <c r="D94" s="503"/>
      <c r="E94" s="503"/>
      <c r="F94" s="503" t="s">
        <v>738</v>
      </c>
      <c r="G94" s="503"/>
      <c r="H94" s="503" t="s">
        <v>83</v>
      </c>
      <c r="I94" s="503"/>
      <c r="J94" s="284" t="s">
        <v>483</v>
      </c>
      <c r="K94" s="284" t="s">
        <v>470</v>
      </c>
      <c r="L94" s="284" t="s">
        <v>484</v>
      </c>
      <c r="M94" s="284">
        <v>73600</v>
      </c>
      <c r="N94" s="503"/>
      <c r="O94" s="503"/>
      <c r="P94" s="519" t="s">
        <v>437</v>
      </c>
      <c r="Q94" s="519" t="s">
        <v>89</v>
      </c>
      <c r="R94" s="519" t="s">
        <v>479</v>
      </c>
      <c r="S94" s="519" t="s">
        <v>170</v>
      </c>
      <c r="T94" s="566"/>
      <c r="U94" s="566">
        <f>+V94+Y94</f>
        <v>3906615</v>
      </c>
      <c r="V94" s="566">
        <v>2604410</v>
      </c>
      <c r="W94" s="516" t="s">
        <v>465</v>
      </c>
      <c r="X94" s="516" t="s">
        <v>465</v>
      </c>
      <c r="Y94" s="566">
        <v>1302205</v>
      </c>
      <c r="Z94" s="516" t="s">
        <v>465</v>
      </c>
      <c r="AA94" s="516" t="s">
        <v>465</v>
      </c>
      <c r="AB94" s="566">
        <v>8393385</v>
      </c>
      <c r="AC94" s="516"/>
      <c r="AD94" s="516">
        <f>+U94</f>
        <v>3906615</v>
      </c>
      <c r="AE94" s="519" t="s">
        <v>465</v>
      </c>
      <c r="AF94" s="519" t="s">
        <v>465</v>
      </c>
      <c r="AG94" s="519" t="s">
        <v>465</v>
      </c>
      <c r="AH94" s="525"/>
      <c r="AI94" s="528" t="s">
        <v>174</v>
      </c>
      <c r="AJ94" s="519"/>
      <c r="AK94" s="283"/>
      <c r="AL94" s="283"/>
    </row>
    <row r="95" spans="1:38" ht="84" x14ac:dyDescent="0.25">
      <c r="A95" s="281"/>
      <c r="B95" s="500"/>
      <c r="C95" s="503"/>
      <c r="D95" s="503"/>
      <c r="E95" s="503"/>
      <c r="F95" s="503"/>
      <c r="G95" s="503"/>
      <c r="H95" s="503"/>
      <c r="I95" s="503"/>
      <c r="J95" s="308" t="s">
        <v>485</v>
      </c>
      <c r="K95" s="308" t="s">
        <v>486</v>
      </c>
      <c r="L95" s="308" t="s">
        <v>441</v>
      </c>
      <c r="M95" s="308">
        <v>3366</v>
      </c>
      <c r="N95" s="503"/>
      <c r="O95" s="503"/>
      <c r="P95" s="519"/>
      <c r="Q95" s="519"/>
      <c r="R95" s="519"/>
      <c r="S95" s="519"/>
      <c r="T95" s="566"/>
      <c r="U95" s="566"/>
      <c r="V95" s="566"/>
      <c r="W95" s="516"/>
      <c r="X95" s="516"/>
      <c r="Y95" s="566"/>
      <c r="Z95" s="516"/>
      <c r="AA95" s="516"/>
      <c r="AB95" s="566"/>
      <c r="AC95" s="516"/>
      <c r="AD95" s="516"/>
      <c r="AE95" s="519"/>
      <c r="AF95" s="519"/>
      <c r="AG95" s="519"/>
      <c r="AH95" s="525"/>
      <c r="AI95" s="528"/>
      <c r="AJ95" s="519"/>
      <c r="AK95" s="283"/>
      <c r="AL95" s="283"/>
    </row>
    <row r="96" spans="1:38" ht="60" customHeight="1" thickBot="1" x14ac:dyDescent="0.3">
      <c r="A96" s="281"/>
      <c r="B96" s="568"/>
      <c r="C96" s="518"/>
      <c r="D96" s="518"/>
      <c r="E96" s="518"/>
      <c r="F96" s="518"/>
      <c r="G96" s="518"/>
      <c r="H96" s="518"/>
      <c r="I96" s="518"/>
      <c r="J96" s="291" t="s">
        <v>442</v>
      </c>
      <c r="K96" s="291" t="s">
        <v>443</v>
      </c>
      <c r="L96" s="291" t="s">
        <v>482</v>
      </c>
      <c r="M96" s="291">
        <v>1</v>
      </c>
      <c r="N96" s="518"/>
      <c r="O96" s="518"/>
      <c r="P96" s="542"/>
      <c r="Q96" s="542"/>
      <c r="R96" s="542"/>
      <c r="S96" s="542"/>
      <c r="T96" s="570"/>
      <c r="U96" s="570"/>
      <c r="V96" s="570"/>
      <c r="W96" s="556"/>
      <c r="X96" s="556"/>
      <c r="Y96" s="570"/>
      <c r="Z96" s="556"/>
      <c r="AA96" s="556"/>
      <c r="AB96" s="570"/>
      <c r="AC96" s="556"/>
      <c r="AD96" s="556"/>
      <c r="AE96" s="542"/>
      <c r="AF96" s="542"/>
      <c r="AG96" s="542"/>
      <c r="AH96" s="554"/>
      <c r="AI96" s="569"/>
      <c r="AJ96" s="542"/>
      <c r="AK96" s="283"/>
      <c r="AL96" s="283"/>
    </row>
    <row r="97" spans="1:38" ht="36" customHeight="1" x14ac:dyDescent="0.25">
      <c r="A97" s="281"/>
      <c r="B97" s="538" t="s">
        <v>487</v>
      </c>
      <c r="C97" s="502" t="s">
        <v>488</v>
      </c>
      <c r="D97" s="513" t="s">
        <v>474</v>
      </c>
      <c r="E97" s="502" t="s">
        <v>475</v>
      </c>
      <c r="F97" s="502" t="s">
        <v>740</v>
      </c>
      <c r="G97" s="502" t="s">
        <v>476</v>
      </c>
      <c r="H97" s="502" t="s">
        <v>83</v>
      </c>
      <c r="I97" s="502" t="s">
        <v>83</v>
      </c>
      <c r="J97" s="282" t="s">
        <v>435</v>
      </c>
      <c r="K97" s="282" t="s">
        <v>477</v>
      </c>
      <c r="L97" s="282" t="s">
        <v>478</v>
      </c>
      <c r="M97" s="282">
        <v>21.0379</v>
      </c>
      <c r="N97" s="502" t="s">
        <v>86</v>
      </c>
      <c r="O97" s="513" t="s">
        <v>87</v>
      </c>
      <c r="P97" s="513" t="s">
        <v>437</v>
      </c>
      <c r="Q97" s="513" t="s">
        <v>89</v>
      </c>
      <c r="R97" s="513" t="s">
        <v>479</v>
      </c>
      <c r="S97" s="502" t="s">
        <v>170</v>
      </c>
      <c r="T97" s="575">
        <f>U97</f>
        <v>5400004.5</v>
      </c>
      <c r="U97" s="565">
        <f>+V97+Y97</f>
        <v>5400004.5</v>
      </c>
      <c r="V97" s="565">
        <v>3600003</v>
      </c>
      <c r="W97" s="559" t="s">
        <v>465</v>
      </c>
      <c r="X97" s="559" t="s">
        <v>465</v>
      </c>
      <c r="Y97" s="565">
        <v>1800001.5</v>
      </c>
      <c r="Z97" s="559"/>
      <c r="AA97" s="559" t="s">
        <v>465</v>
      </c>
      <c r="AB97" s="565">
        <v>1800001.5</v>
      </c>
      <c r="AC97" s="530" t="s">
        <v>92</v>
      </c>
      <c r="AD97" s="530">
        <f>+U97</f>
        <v>5400004.5</v>
      </c>
      <c r="AE97" s="559" t="s">
        <v>465</v>
      </c>
      <c r="AF97" s="559" t="s">
        <v>465</v>
      </c>
      <c r="AG97" s="559" t="s">
        <v>465</v>
      </c>
      <c r="AH97" s="524" t="s">
        <v>356</v>
      </c>
      <c r="AI97" s="527" t="s">
        <v>290</v>
      </c>
      <c r="AJ97" s="571" t="s">
        <v>768</v>
      </c>
      <c r="AK97" s="283"/>
      <c r="AL97" s="283"/>
    </row>
    <row r="98" spans="1:38" ht="48" customHeight="1" x14ac:dyDescent="0.25">
      <c r="A98" s="281"/>
      <c r="B98" s="531"/>
      <c r="C98" s="503"/>
      <c r="D98" s="514"/>
      <c r="E98" s="503"/>
      <c r="F98" s="503"/>
      <c r="G98" s="503"/>
      <c r="H98" s="503"/>
      <c r="I98" s="503"/>
      <c r="J98" s="284" t="s">
        <v>480</v>
      </c>
      <c r="K98" s="284" t="s">
        <v>481</v>
      </c>
      <c r="L98" s="284" t="s">
        <v>441</v>
      </c>
      <c r="M98" s="284">
        <v>86000</v>
      </c>
      <c r="N98" s="503"/>
      <c r="O98" s="514"/>
      <c r="P98" s="514"/>
      <c r="Q98" s="514"/>
      <c r="R98" s="514"/>
      <c r="S98" s="503"/>
      <c r="T98" s="576"/>
      <c r="U98" s="566"/>
      <c r="V98" s="566"/>
      <c r="W98" s="540"/>
      <c r="X98" s="540"/>
      <c r="Y98" s="566"/>
      <c r="Z98" s="540"/>
      <c r="AA98" s="540"/>
      <c r="AB98" s="566"/>
      <c r="AC98" s="516"/>
      <c r="AD98" s="516"/>
      <c r="AE98" s="540"/>
      <c r="AF98" s="540"/>
      <c r="AG98" s="540"/>
      <c r="AH98" s="525"/>
      <c r="AI98" s="528"/>
      <c r="AJ98" s="572"/>
      <c r="AK98" s="283"/>
      <c r="AL98" s="283"/>
    </row>
    <row r="99" spans="1:38" ht="24.6" thickBot="1" x14ac:dyDescent="0.3">
      <c r="A99" s="281"/>
      <c r="B99" s="539"/>
      <c r="C99" s="504"/>
      <c r="D99" s="515"/>
      <c r="E99" s="504"/>
      <c r="F99" s="504"/>
      <c r="G99" s="504"/>
      <c r="H99" s="504"/>
      <c r="I99" s="504"/>
      <c r="J99" s="285" t="s">
        <v>442</v>
      </c>
      <c r="K99" s="285" t="s">
        <v>443</v>
      </c>
      <c r="L99" s="285" t="s">
        <v>482</v>
      </c>
      <c r="M99" s="285">
        <v>1</v>
      </c>
      <c r="N99" s="504"/>
      <c r="O99" s="515"/>
      <c r="P99" s="515"/>
      <c r="Q99" s="515"/>
      <c r="R99" s="515"/>
      <c r="S99" s="504"/>
      <c r="T99" s="577"/>
      <c r="U99" s="574"/>
      <c r="V99" s="574"/>
      <c r="W99" s="558"/>
      <c r="X99" s="558"/>
      <c r="Y99" s="574"/>
      <c r="Z99" s="558"/>
      <c r="AA99" s="558"/>
      <c r="AB99" s="574"/>
      <c r="AC99" s="520"/>
      <c r="AD99" s="520"/>
      <c r="AE99" s="558"/>
      <c r="AF99" s="558"/>
      <c r="AG99" s="558"/>
      <c r="AH99" s="526"/>
      <c r="AI99" s="529"/>
      <c r="AJ99" s="573"/>
      <c r="AK99" s="283"/>
      <c r="AL99" s="283"/>
    </row>
    <row r="100" spans="1:38" ht="36" customHeight="1" x14ac:dyDescent="0.25">
      <c r="A100" s="281"/>
      <c r="B100" s="499" t="s">
        <v>489</v>
      </c>
      <c r="C100" s="502" t="s">
        <v>490</v>
      </c>
      <c r="D100" s="513" t="s">
        <v>474</v>
      </c>
      <c r="E100" s="502" t="s">
        <v>475</v>
      </c>
      <c r="F100" s="502" t="s">
        <v>742</v>
      </c>
      <c r="G100" s="502" t="s">
        <v>476</v>
      </c>
      <c r="H100" s="502" t="s">
        <v>83</v>
      </c>
      <c r="I100" s="502" t="s">
        <v>83</v>
      </c>
      <c r="J100" s="282" t="s">
        <v>483</v>
      </c>
      <c r="K100" s="282" t="s">
        <v>470</v>
      </c>
      <c r="L100" s="282" t="s">
        <v>484</v>
      </c>
      <c r="M100" s="282">
        <v>18400</v>
      </c>
      <c r="N100" s="502" t="s">
        <v>86</v>
      </c>
      <c r="O100" s="502" t="s">
        <v>121</v>
      </c>
      <c r="P100" s="502" t="s">
        <v>437</v>
      </c>
      <c r="Q100" s="502" t="s">
        <v>89</v>
      </c>
      <c r="R100" s="502" t="s">
        <v>479</v>
      </c>
      <c r="S100" s="502" t="s">
        <v>170</v>
      </c>
      <c r="T100" s="565">
        <f>+U100</f>
        <v>2040000</v>
      </c>
      <c r="U100" s="565">
        <f>+V100+Y100</f>
        <v>2040000</v>
      </c>
      <c r="V100" s="565">
        <v>1200000</v>
      </c>
      <c r="W100" s="530" t="s">
        <v>465</v>
      </c>
      <c r="X100" s="530" t="s">
        <v>465</v>
      </c>
      <c r="Y100" s="565">
        <v>840000</v>
      </c>
      <c r="Z100" s="530" t="s">
        <v>465</v>
      </c>
      <c r="AA100" s="530" t="s">
        <v>465</v>
      </c>
      <c r="AB100" s="565">
        <v>360000</v>
      </c>
      <c r="AC100" s="530" t="s">
        <v>92</v>
      </c>
      <c r="AD100" s="530">
        <f>+U100</f>
        <v>2040000</v>
      </c>
      <c r="AE100" s="502" t="s">
        <v>465</v>
      </c>
      <c r="AF100" s="502" t="s">
        <v>465</v>
      </c>
      <c r="AG100" s="502" t="s">
        <v>465</v>
      </c>
      <c r="AH100" s="524" t="s">
        <v>491</v>
      </c>
      <c r="AI100" s="527" t="s">
        <v>492</v>
      </c>
      <c r="AJ100" s="519"/>
      <c r="AK100" s="283"/>
      <c r="AL100" s="283"/>
    </row>
    <row r="101" spans="1:38" ht="48" customHeight="1" x14ac:dyDescent="0.25">
      <c r="A101" s="281"/>
      <c r="B101" s="500"/>
      <c r="C101" s="503"/>
      <c r="D101" s="514"/>
      <c r="E101" s="503"/>
      <c r="F101" s="503"/>
      <c r="G101" s="503"/>
      <c r="H101" s="503"/>
      <c r="I101" s="503"/>
      <c r="J101" s="284" t="s">
        <v>485</v>
      </c>
      <c r="K101" s="284" t="s">
        <v>486</v>
      </c>
      <c r="L101" s="284" t="s">
        <v>441</v>
      </c>
      <c r="M101" s="284">
        <v>500</v>
      </c>
      <c r="N101" s="503"/>
      <c r="O101" s="503"/>
      <c r="P101" s="503"/>
      <c r="Q101" s="503"/>
      <c r="R101" s="503"/>
      <c r="S101" s="503"/>
      <c r="T101" s="566"/>
      <c r="U101" s="566"/>
      <c r="V101" s="566"/>
      <c r="W101" s="516"/>
      <c r="X101" s="516"/>
      <c r="Y101" s="566"/>
      <c r="Z101" s="516"/>
      <c r="AA101" s="516"/>
      <c r="AB101" s="566"/>
      <c r="AC101" s="516"/>
      <c r="AD101" s="516"/>
      <c r="AE101" s="503"/>
      <c r="AF101" s="503"/>
      <c r="AG101" s="503"/>
      <c r="AH101" s="525"/>
      <c r="AI101" s="528"/>
      <c r="AJ101" s="519"/>
      <c r="AK101" s="283"/>
      <c r="AL101" s="283"/>
    </row>
    <row r="102" spans="1:38" ht="24.6" thickBot="1" x14ac:dyDescent="0.3">
      <c r="A102" s="281"/>
      <c r="B102" s="501"/>
      <c r="C102" s="504"/>
      <c r="D102" s="514"/>
      <c r="E102" s="504"/>
      <c r="F102" s="504"/>
      <c r="G102" s="504"/>
      <c r="H102" s="504"/>
      <c r="I102" s="504"/>
      <c r="J102" s="285" t="s">
        <v>442</v>
      </c>
      <c r="K102" s="285" t="s">
        <v>443</v>
      </c>
      <c r="L102" s="285" t="s">
        <v>482</v>
      </c>
      <c r="M102" s="285">
        <v>1</v>
      </c>
      <c r="N102" s="504"/>
      <c r="O102" s="504"/>
      <c r="P102" s="504"/>
      <c r="Q102" s="504"/>
      <c r="R102" s="504"/>
      <c r="S102" s="504"/>
      <c r="T102" s="574"/>
      <c r="U102" s="574"/>
      <c r="V102" s="574"/>
      <c r="W102" s="520"/>
      <c r="X102" s="520"/>
      <c r="Y102" s="574"/>
      <c r="Z102" s="520"/>
      <c r="AA102" s="520"/>
      <c r="AB102" s="574"/>
      <c r="AC102" s="520"/>
      <c r="AD102" s="520"/>
      <c r="AE102" s="504"/>
      <c r="AF102" s="504"/>
      <c r="AG102" s="504"/>
      <c r="AH102" s="526"/>
      <c r="AI102" s="529"/>
      <c r="AJ102" s="519"/>
      <c r="AK102" s="283"/>
      <c r="AL102" s="283"/>
    </row>
    <row r="103" spans="1:38" ht="60" customHeight="1" x14ac:dyDescent="0.25">
      <c r="A103" s="281"/>
      <c r="B103" s="499" t="s">
        <v>493</v>
      </c>
      <c r="C103" s="502" t="s">
        <v>494</v>
      </c>
      <c r="D103" s="513" t="s">
        <v>812</v>
      </c>
      <c r="E103" s="502" t="s">
        <v>475</v>
      </c>
      <c r="F103" s="502" t="s">
        <v>743</v>
      </c>
      <c r="G103" s="502" t="s">
        <v>434</v>
      </c>
      <c r="H103" s="502" t="s">
        <v>83</v>
      </c>
      <c r="I103" s="502" t="s">
        <v>83</v>
      </c>
      <c r="J103" s="282" t="s">
        <v>483</v>
      </c>
      <c r="K103" s="282" t="s">
        <v>470</v>
      </c>
      <c r="L103" s="282" t="s">
        <v>484</v>
      </c>
      <c r="M103" s="282">
        <v>1500</v>
      </c>
      <c r="N103" s="502" t="s">
        <v>86</v>
      </c>
      <c r="O103" s="502" t="s">
        <v>154</v>
      </c>
      <c r="P103" s="502" t="s">
        <v>437</v>
      </c>
      <c r="Q103" s="502" t="s">
        <v>89</v>
      </c>
      <c r="R103" s="502" t="s">
        <v>479</v>
      </c>
      <c r="S103" s="502" t="s">
        <v>170</v>
      </c>
      <c r="T103" s="565">
        <f>+U103</f>
        <v>3400000</v>
      </c>
      <c r="U103" s="510">
        <f>V103+Y103</f>
        <v>3400000</v>
      </c>
      <c r="V103" s="510">
        <v>2000000</v>
      </c>
      <c r="W103" s="530" t="s">
        <v>465</v>
      </c>
      <c r="X103" s="530" t="s">
        <v>465</v>
      </c>
      <c r="Y103" s="510">
        <v>1400000</v>
      </c>
      <c r="Z103" s="530" t="s">
        <v>465</v>
      </c>
      <c r="AA103" s="530" t="s">
        <v>465</v>
      </c>
      <c r="AB103" s="530">
        <v>600000</v>
      </c>
      <c r="AC103" s="530" t="s">
        <v>92</v>
      </c>
      <c r="AD103" s="530">
        <f>U103</f>
        <v>3400000</v>
      </c>
      <c r="AE103" s="502" t="s">
        <v>465</v>
      </c>
      <c r="AF103" s="502" t="s">
        <v>465</v>
      </c>
      <c r="AG103" s="502" t="s">
        <v>465</v>
      </c>
      <c r="AH103" s="524" t="s">
        <v>460</v>
      </c>
      <c r="AI103" s="527" t="s">
        <v>391</v>
      </c>
      <c r="AJ103" s="519"/>
      <c r="AK103" s="283"/>
      <c r="AL103" s="283"/>
    </row>
    <row r="104" spans="1:38" ht="84" x14ac:dyDescent="0.25">
      <c r="A104" s="281"/>
      <c r="B104" s="500"/>
      <c r="C104" s="503"/>
      <c r="D104" s="514"/>
      <c r="E104" s="503"/>
      <c r="F104" s="503"/>
      <c r="G104" s="503"/>
      <c r="H104" s="503"/>
      <c r="I104" s="503"/>
      <c r="J104" s="284" t="s">
        <v>485</v>
      </c>
      <c r="K104" s="284" t="s">
        <v>486</v>
      </c>
      <c r="L104" s="284" t="s">
        <v>441</v>
      </c>
      <c r="M104" s="287">
        <v>1000</v>
      </c>
      <c r="N104" s="503"/>
      <c r="O104" s="503"/>
      <c r="P104" s="503"/>
      <c r="Q104" s="503"/>
      <c r="R104" s="503"/>
      <c r="S104" s="503"/>
      <c r="T104" s="566"/>
      <c r="U104" s="516"/>
      <c r="V104" s="516"/>
      <c r="W104" s="516"/>
      <c r="X104" s="516"/>
      <c r="Y104" s="516"/>
      <c r="Z104" s="516"/>
      <c r="AA104" s="516"/>
      <c r="AB104" s="516"/>
      <c r="AC104" s="516"/>
      <c r="AD104" s="516"/>
      <c r="AE104" s="503"/>
      <c r="AF104" s="503"/>
      <c r="AG104" s="503"/>
      <c r="AH104" s="525"/>
      <c r="AI104" s="528"/>
      <c r="AJ104" s="519"/>
      <c r="AK104" s="283"/>
      <c r="AL104" s="283"/>
    </row>
    <row r="105" spans="1:38" ht="24.6" thickBot="1" x14ac:dyDescent="0.3">
      <c r="A105" s="281"/>
      <c r="B105" s="568"/>
      <c r="C105" s="518"/>
      <c r="D105" s="514"/>
      <c r="E105" s="518"/>
      <c r="F105" s="518"/>
      <c r="G105" s="518"/>
      <c r="H105" s="518"/>
      <c r="I105" s="518"/>
      <c r="J105" s="291" t="s">
        <v>442</v>
      </c>
      <c r="K105" s="291" t="s">
        <v>443</v>
      </c>
      <c r="L105" s="291" t="s">
        <v>482</v>
      </c>
      <c r="M105" s="291">
        <v>1</v>
      </c>
      <c r="N105" s="518"/>
      <c r="O105" s="518"/>
      <c r="P105" s="518"/>
      <c r="Q105" s="518"/>
      <c r="R105" s="518"/>
      <c r="S105" s="518"/>
      <c r="T105" s="570"/>
      <c r="U105" s="556"/>
      <c r="V105" s="556"/>
      <c r="W105" s="556"/>
      <c r="X105" s="556"/>
      <c r="Y105" s="556"/>
      <c r="Z105" s="556"/>
      <c r="AA105" s="556"/>
      <c r="AB105" s="556"/>
      <c r="AC105" s="556"/>
      <c r="AD105" s="556"/>
      <c r="AE105" s="518"/>
      <c r="AF105" s="518"/>
      <c r="AG105" s="518"/>
      <c r="AH105" s="554"/>
      <c r="AI105" s="569"/>
      <c r="AJ105" s="519"/>
      <c r="AK105" s="283"/>
      <c r="AL105" s="283"/>
    </row>
    <row r="106" spans="1:38" ht="60" customHeight="1" x14ac:dyDescent="0.25">
      <c r="A106" s="281"/>
      <c r="B106" s="499" t="s">
        <v>495</v>
      </c>
      <c r="C106" s="502" t="s">
        <v>496</v>
      </c>
      <c r="D106" s="513" t="s">
        <v>812</v>
      </c>
      <c r="E106" s="502" t="s">
        <v>475</v>
      </c>
      <c r="F106" s="502" t="s">
        <v>744</v>
      </c>
      <c r="G106" s="502" t="s">
        <v>434</v>
      </c>
      <c r="H106" s="502" t="s">
        <v>83</v>
      </c>
      <c r="I106" s="530" t="s">
        <v>83</v>
      </c>
      <c r="J106" s="282" t="s">
        <v>483</v>
      </c>
      <c r="K106" s="282" t="s">
        <v>470</v>
      </c>
      <c r="L106" s="282" t="s">
        <v>484</v>
      </c>
      <c r="M106" s="282">
        <v>1000</v>
      </c>
      <c r="N106" s="502" t="s">
        <v>86</v>
      </c>
      <c r="O106" s="502" t="s">
        <v>105</v>
      </c>
      <c r="P106" s="530" t="s">
        <v>437</v>
      </c>
      <c r="Q106" s="530" t="s">
        <v>89</v>
      </c>
      <c r="R106" s="530" t="s">
        <v>479</v>
      </c>
      <c r="S106" s="530" t="s">
        <v>170</v>
      </c>
      <c r="T106" s="530">
        <f>+U106</f>
        <v>2108000</v>
      </c>
      <c r="U106" s="510">
        <f>V106+Y106</f>
        <v>2108000</v>
      </c>
      <c r="V106" s="510">
        <v>1240000</v>
      </c>
      <c r="W106" s="530" t="s">
        <v>465</v>
      </c>
      <c r="X106" s="530" t="s">
        <v>465</v>
      </c>
      <c r="Y106" s="510">
        <v>868000</v>
      </c>
      <c r="Z106" s="530" t="s">
        <v>465</v>
      </c>
      <c r="AA106" s="530" t="s">
        <v>465</v>
      </c>
      <c r="AB106" s="530">
        <v>372000</v>
      </c>
      <c r="AC106" s="530" t="s">
        <v>92</v>
      </c>
      <c r="AD106" s="530">
        <f>U106</f>
        <v>2108000</v>
      </c>
      <c r="AE106" s="530" t="s">
        <v>465</v>
      </c>
      <c r="AF106" s="530" t="s">
        <v>465</v>
      </c>
      <c r="AG106" s="530" t="s">
        <v>465</v>
      </c>
      <c r="AH106" s="524" t="s">
        <v>418</v>
      </c>
      <c r="AI106" s="527" t="s">
        <v>460</v>
      </c>
      <c r="AJ106" s="519"/>
      <c r="AK106" s="283"/>
      <c r="AL106" s="283"/>
    </row>
    <row r="107" spans="1:38" ht="84" x14ac:dyDescent="0.25">
      <c r="A107" s="281"/>
      <c r="B107" s="500"/>
      <c r="C107" s="503"/>
      <c r="D107" s="514"/>
      <c r="E107" s="503"/>
      <c r="F107" s="503"/>
      <c r="G107" s="503"/>
      <c r="H107" s="503"/>
      <c r="I107" s="516"/>
      <c r="J107" s="284" t="s">
        <v>485</v>
      </c>
      <c r="K107" s="284" t="s">
        <v>486</v>
      </c>
      <c r="L107" s="284" t="s">
        <v>441</v>
      </c>
      <c r="M107" s="287">
        <v>300</v>
      </c>
      <c r="N107" s="503"/>
      <c r="O107" s="503"/>
      <c r="P107" s="516"/>
      <c r="Q107" s="516"/>
      <c r="R107" s="516"/>
      <c r="S107" s="516"/>
      <c r="T107" s="516"/>
      <c r="U107" s="516"/>
      <c r="V107" s="516"/>
      <c r="W107" s="516"/>
      <c r="X107" s="516"/>
      <c r="Y107" s="516"/>
      <c r="Z107" s="516"/>
      <c r="AA107" s="516"/>
      <c r="AB107" s="516"/>
      <c r="AC107" s="516"/>
      <c r="AD107" s="516"/>
      <c r="AE107" s="516"/>
      <c r="AF107" s="516"/>
      <c r="AG107" s="516"/>
      <c r="AH107" s="525"/>
      <c r="AI107" s="528"/>
      <c r="AJ107" s="519"/>
      <c r="AK107" s="283"/>
      <c r="AL107" s="283"/>
    </row>
    <row r="108" spans="1:38" ht="24.6" thickBot="1" x14ac:dyDescent="0.3">
      <c r="A108" s="281"/>
      <c r="B108" s="501"/>
      <c r="C108" s="504"/>
      <c r="D108" s="514"/>
      <c r="E108" s="504"/>
      <c r="F108" s="504"/>
      <c r="G108" s="504"/>
      <c r="H108" s="504"/>
      <c r="I108" s="520"/>
      <c r="J108" s="285" t="s">
        <v>442</v>
      </c>
      <c r="K108" s="285" t="s">
        <v>443</v>
      </c>
      <c r="L108" s="285" t="s">
        <v>482</v>
      </c>
      <c r="M108" s="285">
        <v>1</v>
      </c>
      <c r="N108" s="504"/>
      <c r="O108" s="504"/>
      <c r="P108" s="520"/>
      <c r="Q108" s="520"/>
      <c r="R108" s="520"/>
      <c r="S108" s="520"/>
      <c r="T108" s="520"/>
      <c r="U108" s="520"/>
      <c r="V108" s="520"/>
      <c r="W108" s="520"/>
      <c r="X108" s="520"/>
      <c r="Y108" s="520"/>
      <c r="Z108" s="520"/>
      <c r="AA108" s="520"/>
      <c r="AB108" s="520"/>
      <c r="AC108" s="520"/>
      <c r="AD108" s="520"/>
      <c r="AE108" s="520"/>
      <c r="AF108" s="520"/>
      <c r="AG108" s="520"/>
      <c r="AH108" s="526"/>
      <c r="AI108" s="529"/>
      <c r="AJ108" s="519"/>
      <c r="AK108" s="283"/>
      <c r="AL108" s="283"/>
    </row>
    <row r="109" spans="1:38" ht="60" customHeight="1" x14ac:dyDescent="0.25">
      <c r="A109" s="281"/>
      <c r="B109" s="538" t="s">
        <v>497</v>
      </c>
      <c r="C109" s="513" t="s">
        <v>498</v>
      </c>
      <c r="D109" s="513" t="s">
        <v>812</v>
      </c>
      <c r="E109" s="513" t="s">
        <v>475</v>
      </c>
      <c r="F109" s="502" t="s">
        <v>745</v>
      </c>
      <c r="G109" s="502" t="s">
        <v>434</v>
      </c>
      <c r="H109" s="502" t="s">
        <v>83</v>
      </c>
      <c r="I109" s="530" t="s">
        <v>83</v>
      </c>
      <c r="J109" s="282" t="s">
        <v>483</v>
      </c>
      <c r="K109" s="282" t="s">
        <v>470</v>
      </c>
      <c r="L109" s="282" t="s">
        <v>484</v>
      </c>
      <c r="M109" s="282">
        <v>1850</v>
      </c>
      <c r="N109" s="513" t="s">
        <v>86</v>
      </c>
      <c r="O109" s="502" t="s">
        <v>123</v>
      </c>
      <c r="P109" s="530" t="s">
        <v>437</v>
      </c>
      <c r="Q109" s="530" t="s">
        <v>89</v>
      </c>
      <c r="R109" s="530" t="s">
        <v>479</v>
      </c>
      <c r="S109" s="530" t="s">
        <v>170</v>
      </c>
      <c r="T109" s="530">
        <f>+U109</f>
        <v>5480800</v>
      </c>
      <c r="U109" s="510">
        <f>V109+Y109</f>
        <v>5480800</v>
      </c>
      <c r="V109" s="510">
        <v>3224000</v>
      </c>
      <c r="W109" s="530" t="s">
        <v>465</v>
      </c>
      <c r="X109" s="530" t="s">
        <v>465</v>
      </c>
      <c r="Y109" s="510">
        <v>2256800</v>
      </c>
      <c r="Z109" s="530" t="s">
        <v>465</v>
      </c>
      <c r="AA109" s="530" t="s">
        <v>465</v>
      </c>
      <c r="AB109" s="530">
        <v>967200</v>
      </c>
      <c r="AC109" s="530"/>
      <c r="AD109" s="530">
        <f>U109</f>
        <v>5480800</v>
      </c>
      <c r="AE109" s="530" t="s">
        <v>465</v>
      </c>
      <c r="AF109" s="530" t="s">
        <v>465</v>
      </c>
      <c r="AG109" s="530" t="s">
        <v>465</v>
      </c>
      <c r="AH109" s="579">
        <v>45931</v>
      </c>
      <c r="AI109" s="549">
        <v>45992</v>
      </c>
      <c r="AJ109" s="519"/>
      <c r="AK109" s="283"/>
      <c r="AL109" s="283"/>
    </row>
    <row r="110" spans="1:38" ht="84" x14ac:dyDescent="0.25">
      <c r="A110" s="281"/>
      <c r="B110" s="531"/>
      <c r="C110" s="514"/>
      <c r="D110" s="514"/>
      <c r="E110" s="514"/>
      <c r="F110" s="503"/>
      <c r="G110" s="503"/>
      <c r="H110" s="503"/>
      <c r="I110" s="516"/>
      <c r="J110" s="284" t="s">
        <v>485</v>
      </c>
      <c r="K110" s="284" t="s">
        <v>486</v>
      </c>
      <c r="L110" s="284" t="s">
        <v>441</v>
      </c>
      <c r="M110" s="287">
        <v>300</v>
      </c>
      <c r="N110" s="514"/>
      <c r="O110" s="503"/>
      <c r="P110" s="516"/>
      <c r="Q110" s="516"/>
      <c r="R110" s="516"/>
      <c r="S110" s="516"/>
      <c r="T110" s="516"/>
      <c r="U110" s="516"/>
      <c r="V110" s="516"/>
      <c r="W110" s="516"/>
      <c r="X110" s="516"/>
      <c r="Y110" s="516"/>
      <c r="Z110" s="516"/>
      <c r="AA110" s="516"/>
      <c r="AB110" s="516"/>
      <c r="AC110" s="516"/>
      <c r="AD110" s="516"/>
      <c r="AE110" s="516"/>
      <c r="AF110" s="516"/>
      <c r="AG110" s="516"/>
      <c r="AH110" s="580"/>
      <c r="AI110" s="550"/>
      <c r="AJ110" s="519"/>
      <c r="AK110" s="283"/>
      <c r="AL110" s="283"/>
    </row>
    <row r="111" spans="1:38" ht="24.6" thickBot="1" x14ac:dyDescent="0.3">
      <c r="A111" s="281"/>
      <c r="B111" s="539"/>
      <c r="C111" s="515"/>
      <c r="D111" s="514"/>
      <c r="E111" s="515"/>
      <c r="F111" s="504"/>
      <c r="G111" s="504"/>
      <c r="H111" s="504"/>
      <c r="I111" s="520"/>
      <c r="J111" s="285" t="s">
        <v>442</v>
      </c>
      <c r="K111" s="285" t="s">
        <v>443</v>
      </c>
      <c r="L111" s="285" t="s">
        <v>482</v>
      </c>
      <c r="M111" s="285">
        <v>1</v>
      </c>
      <c r="N111" s="515"/>
      <c r="O111" s="504"/>
      <c r="P111" s="520"/>
      <c r="Q111" s="520"/>
      <c r="R111" s="520"/>
      <c r="S111" s="520"/>
      <c r="T111" s="520"/>
      <c r="U111" s="520"/>
      <c r="V111" s="520"/>
      <c r="W111" s="520"/>
      <c r="X111" s="520"/>
      <c r="Y111" s="520"/>
      <c r="Z111" s="520"/>
      <c r="AA111" s="520"/>
      <c r="AB111" s="520"/>
      <c r="AC111" s="520"/>
      <c r="AD111" s="520"/>
      <c r="AE111" s="520"/>
      <c r="AF111" s="520"/>
      <c r="AG111" s="520"/>
      <c r="AH111" s="581"/>
      <c r="AI111" s="551"/>
      <c r="AJ111" s="519"/>
      <c r="AK111" s="283"/>
      <c r="AL111" s="283"/>
    </row>
    <row r="112" spans="1:38" ht="60" customHeight="1" x14ac:dyDescent="0.25">
      <c r="A112" s="281"/>
      <c r="B112" s="531" t="s">
        <v>499</v>
      </c>
      <c r="C112" s="517" t="s">
        <v>500</v>
      </c>
      <c r="D112" s="513" t="s">
        <v>812</v>
      </c>
      <c r="E112" s="517" t="s">
        <v>475</v>
      </c>
      <c r="F112" s="517" t="s">
        <v>746</v>
      </c>
      <c r="G112" s="517" t="s">
        <v>434</v>
      </c>
      <c r="H112" s="517" t="s">
        <v>83</v>
      </c>
      <c r="I112" s="517" t="s">
        <v>83</v>
      </c>
      <c r="J112" s="290" t="s">
        <v>483</v>
      </c>
      <c r="K112" s="290" t="s">
        <v>470</v>
      </c>
      <c r="L112" s="290" t="s">
        <v>484</v>
      </c>
      <c r="M112" s="290">
        <v>900</v>
      </c>
      <c r="N112" s="514" t="s">
        <v>86</v>
      </c>
      <c r="O112" s="517" t="s">
        <v>118</v>
      </c>
      <c r="P112" s="517" t="s">
        <v>437</v>
      </c>
      <c r="Q112" s="517" t="s">
        <v>89</v>
      </c>
      <c r="R112" s="517" t="s">
        <v>479</v>
      </c>
      <c r="S112" s="517" t="s">
        <v>170</v>
      </c>
      <c r="T112" s="583">
        <f>+U112</f>
        <v>1275000</v>
      </c>
      <c r="U112" s="584">
        <f>+V112+Y112</f>
        <v>1275000</v>
      </c>
      <c r="V112" s="584">
        <v>750000</v>
      </c>
      <c r="W112" s="540" t="s">
        <v>465</v>
      </c>
      <c r="X112" s="540" t="s">
        <v>465</v>
      </c>
      <c r="Y112" s="584">
        <v>525000</v>
      </c>
      <c r="Z112" s="540" t="s">
        <v>465</v>
      </c>
      <c r="AA112" s="540" t="s">
        <v>465</v>
      </c>
      <c r="AB112" s="541">
        <v>225000</v>
      </c>
      <c r="AC112" s="541" t="s">
        <v>92</v>
      </c>
      <c r="AD112" s="541">
        <f>U112</f>
        <v>1275000</v>
      </c>
      <c r="AE112" s="540" t="s">
        <v>465</v>
      </c>
      <c r="AF112" s="540" t="s">
        <v>465</v>
      </c>
      <c r="AG112" s="540" t="s">
        <v>465</v>
      </c>
      <c r="AH112" s="582" t="s">
        <v>466</v>
      </c>
      <c r="AI112" s="578" t="s">
        <v>706</v>
      </c>
      <c r="AJ112" s="519"/>
      <c r="AK112" s="283"/>
      <c r="AL112" s="283"/>
    </row>
    <row r="113" spans="1:38" ht="24.6" thickBot="1" x14ac:dyDescent="0.3">
      <c r="A113" s="281"/>
      <c r="B113" s="539"/>
      <c r="C113" s="504"/>
      <c r="D113" s="514"/>
      <c r="E113" s="504"/>
      <c r="F113" s="504"/>
      <c r="G113" s="504"/>
      <c r="H113" s="504"/>
      <c r="I113" s="504"/>
      <c r="J113" s="285" t="s">
        <v>442</v>
      </c>
      <c r="K113" s="285" t="s">
        <v>443</v>
      </c>
      <c r="L113" s="285" t="s">
        <v>482</v>
      </c>
      <c r="M113" s="285">
        <v>1</v>
      </c>
      <c r="N113" s="515"/>
      <c r="O113" s="504"/>
      <c r="P113" s="504"/>
      <c r="Q113" s="504"/>
      <c r="R113" s="504"/>
      <c r="S113" s="504"/>
      <c r="T113" s="574"/>
      <c r="U113" s="520"/>
      <c r="V113" s="520"/>
      <c r="W113" s="558"/>
      <c r="X113" s="558"/>
      <c r="Y113" s="520"/>
      <c r="Z113" s="558"/>
      <c r="AA113" s="558"/>
      <c r="AB113" s="520"/>
      <c r="AC113" s="520"/>
      <c r="AD113" s="520"/>
      <c r="AE113" s="558"/>
      <c r="AF113" s="558"/>
      <c r="AG113" s="558"/>
      <c r="AH113" s="526"/>
      <c r="AI113" s="529"/>
      <c r="AJ113" s="519"/>
      <c r="AK113" s="283"/>
      <c r="AL113" s="283"/>
    </row>
    <row r="114" spans="1:38" ht="36" customHeight="1" x14ac:dyDescent="0.25">
      <c r="A114" s="281"/>
      <c r="B114" s="499" t="s">
        <v>501</v>
      </c>
      <c r="C114" s="502" t="s">
        <v>822</v>
      </c>
      <c r="D114" s="513" t="s">
        <v>812</v>
      </c>
      <c r="E114" s="502" t="s">
        <v>475</v>
      </c>
      <c r="F114" s="502" t="s">
        <v>747</v>
      </c>
      <c r="G114" s="502" t="s">
        <v>434</v>
      </c>
      <c r="H114" s="502" t="s">
        <v>83</v>
      </c>
      <c r="I114" s="502" t="s">
        <v>83</v>
      </c>
      <c r="J114" s="282" t="s">
        <v>483</v>
      </c>
      <c r="K114" s="282" t="s">
        <v>470</v>
      </c>
      <c r="L114" s="282" t="s">
        <v>484</v>
      </c>
      <c r="M114" s="282">
        <v>70000</v>
      </c>
      <c r="N114" s="502" t="s">
        <v>86</v>
      </c>
      <c r="O114" s="502" t="s">
        <v>121</v>
      </c>
      <c r="P114" s="502" t="s">
        <v>437</v>
      </c>
      <c r="Q114" s="502" t="s">
        <v>89</v>
      </c>
      <c r="R114" s="502" t="s">
        <v>479</v>
      </c>
      <c r="S114" s="502" t="s">
        <v>170</v>
      </c>
      <c r="T114" s="565">
        <f>+U114</f>
        <v>663715.69999999995</v>
      </c>
      <c r="U114" s="510">
        <f>+V114+Y114</f>
        <v>663715.69999999995</v>
      </c>
      <c r="V114" s="510">
        <v>390421</v>
      </c>
      <c r="W114" s="530" t="s">
        <v>465</v>
      </c>
      <c r="X114" s="530" t="s">
        <v>465</v>
      </c>
      <c r="Y114" s="510">
        <v>273294.7</v>
      </c>
      <c r="Z114" s="530" t="s">
        <v>465</v>
      </c>
      <c r="AA114" s="530" t="s">
        <v>465</v>
      </c>
      <c r="AB114" s="530">
        <v>117126.3</v>
      </c>
      <c r="AC114" s="530" t="s">
        <v>92</v>
      </c>
      <c r="AD114" s="530">
        <f>U114</f>
        <v>663715.69999999995</v>
      </c>
      <c r="AE114" s="502" t="s">
        <v>465</v>
      </c>
      <c r="AF114" s="502" t="s">
        <v>465</v>
      </c>
      <c r="AG114" s="502" t="s">
        <v>465</v>
      </c>
      <c r="AH114" s="582">
        <v>46174</v>
      </c>
      <c r="AI114" s="578">
        <v>46235</v>
      </c>
      <c r="AJ114" s="519"/>
      <c r="AK114" s="283"/>
      <c r="AL114" s="283"/>
    </row>
    <row r="115" spans="1:38" ht="24.6" thickBot="1" x14ac:dyDescent="0.3">
      <c r="A115" s="281"/>
      <c r="B115" s="568"/>
      <c r="C115" s="518"/>
      <c r="D115" s="514"/>
      <c r="E115" s="518"/>
      <c r="F115" s="518"/>
      <c r="G115" s="518"/>
      <c r="H115" s="518"/>
      <c r="I115" s="518"/>
      <c r="J115" s="291" t="s">
        <v>442</v>
      </c>
      <c r="K115" s="291" t="s">
        <v>443</v>
      </c>
      <c r="L115" s="291" t="s">
        <v>482</v>
      </c>
      <c r="M115" s="291">
        <v>1</v>
      </c>
      <c r="N115" s="518"/>
      <c r="O115" s="518"/>
      <c r="P115" s="518"/>
      <c r="Q115" s="518"/>
      <c r="R115" s="518"/>
      <c r="S115" s="518"/>
      <c r="T115" s="570"/>
      <c r="U115" s="556"/>
      <c r="V115" s="556"/>
      <c r="W115" s="556"/>
      <c r="X115" s="556"/>
      <c r="Y115" s="556"/>
      <c r="Z115" s="556"/>
      <c r="AA115" s="556"/>
      <c r="AB115" s="556"/>
      <c r="AC115" s="556"/>
      <c r="AD115" s="556"/>
      <c r="AE115" s="518"/>
      <c r="AF115" s="518"/>
      <c r="AG115" s="518"/>
      <c r="AH115" s="554"/>
      <c r="AI115" s="569"/>
      <c r="AJ115" s="542"/>
      <c r="AK115" s="283"/>
      <c r="AL115" s="283"/>
    </row>
    <row r="116" spans="1:38" s="221" customFormat="1" ht="84" customHeight="1" x14ac:dyDescent="0.25">
      <c r="A116" s="281"/>
      <c r="B116" s="538" t="s">
        <v>601</v>
      </c>
      <c r="C116" s="513" t="s">
        <v>602</v>
      </c>
      <c r="D116" s="502" t="s">
        <v>603</v>
      </c>
      <c r="E116" s="513" t="s">
        <v>433</v>
      </c>
      <c r="F116" s="513" t="s">
        <v>748</v>
      </c>
      <c r="G116" s="513" t="s">
        <v>604</v>
      </c>
      <c r="H116" s="513" t="s">
        <v>83</v>
      </c>
      <c r="I116" s="513" t="s">
        <v>83</v>
      </c>
      <c r="J116" s="282" t="s">
        <v>483</v>
      </c>
      <c r="K116" s="282" t="s">
        <v>470</v>
      </c>
      <c r="L116" s="282" t="s">
        <v>484</v>
      </c>
      <c r="M116" s="282">
        <v>1255</v>
      </c>
      <c r="N116" s="513" t="s">
        <v>86</v>
      </c>
      <c r="O116" s="513" t="s">
        <v>769</v>
      </c>
      <c r="P116" s="513" t="s">
        <v>437</v>
      </c>
      <c r="Q116" s="513" t="s">
        <v>89</v>
      </c>
      <c r="R116" s="513" t="s">
        <v>90</v>
      </c>
      <c r="S116" s="513" t="s">
        <v>170</v>
      </c>
      <c r="T116" s="559">
        <f>U116+U118</f>
        <v>4243876</v>
      </c>
      <c r="U116" s="559">
        <f>V116+Y116</f>
        <v>4243876</v>
      </c>
      <c r="V116" s="530">
        <v>2496398</v>
      </c>
      <c r="W116" s="559" t="s">
        <v>455</v>
      </c>
      <c r="X116" s="559" t="s">
        <v>455</v>
      </c>
      <c r="Y116" s="559">
        <v>1747478</v>
      </c>
      <c r="Z116" s="559" t="s">
        <v>455</v>
      </c>
      <c r="AA116" s="559" t="s">
        <v>455</v>
      </c>
      <c r="AB116" s="559">
        <v>748920</v>
      </c>
      <c r="AC116" s="559" t="s">
        <v>92</v>
      </c>
      <c r="AD116" s="559">
        <f>U116</f>
        <v>4243876</v>
      </c>
      <c r="AE116" s="532" t="s">
        <v>171</v>
      </c>
      <c r="AF116" s="513" t="s">
        <v>455</v>
      </c>
      <c r="AG116" s="513" t="s">
        <v>455</v>
      </c>
      <c r="AH116" s="560" t="s">
        <v>322</v>
      </c>
      <c r="AI116" s="549" t="s">
        <v>417</v>
      </c>
      <c r="AJ116" s="585"/>
      <c r="AK116" s="299"/>
      <c r="AL116" s="281"/>
    </row>
    <row r="117" spans="1:38" s="221" customFormat="1" ht="48" customHeight="1" x14ac:dyDescent="0.25">
      <c r="A117" s="281"/>
      <c r="B117" s="531"/>
      <c r="C117" s="514"/>
      <c r="D117" s="503"/>
      <c r="E117" s="517"/>
      <c r="F117" s="514"/>
      <c r="G117" s="514"/>
      <c r="H117" s="514"/>
      <c r="I117" s="514"/>
      <c r="J117" s="291" t="s">
        <v>442</v>
      </c>
      <c r="K117" s="291" t="s">
        <v>443</v>
      </c>
      <c r="L117" s="291" t="s">
        <v>482</v>
      </c>
      <c r="M117" s="291">
        <v>1</v>
      </c>
      <c r="N117" s="514"/>
      <c r="O117" s="514"/>
      <c r="P117" s="514"/>
      <c r="Q117" s="514"/>
      <c r="R117" s="514"/>
      <c r="S117" s="514"/>
      <c r="T117" s="514"/>
      <c r="U117" s="541"/>
      <c r="V117" s="516"/>
      <c r="W117" s="540"/>
      <c r="X117" s="540"/>
      <c r="Y117" s="540"/>
      <c r="Z117" s="540"/>
      <c r="AA117" s="540"/>
      <c r="AB117" s="540"/>
      <c r="AC117" s="540"/>
      <c r="AD117" s="540"/>
      <c r="AE117" s="514"/>
      <c r="AF117" s="514"/>
      <c r="AG117" s="514"/>
      <c r="AH117" s="555"/>
      <c r="AI117" s="550"/>
      <c r="AJ117" s="586"/>
      <c r="AK117" s="299"/>
      <c r="AL117" s="281"/>
    </row>
    <row r="118" spans="1:38" s="221" customFormat="1" ht="84" customHeight="1" x14ac:dyDescent="0.25">
      <c r="A118" s="281"/>
      <c r="B118" s="531"/>
      <c r="C118" s="514"/>
      <c r="D118" s="503" t="s">
        <v>605</v>
      </c>
      <c r="E118" s="518" t="s">
        <v>606</v>
      </c>
      <c r="F118" s="514"/>
      <c r="G118" s="514"/>
      <c r="H118" s="514"/>
      <c r="I118" s="514"/>
      <c r="J118" s="284" t="s">
        <v>483</v>
      </c>
      <c r="K118" s="284" t="s">
        <v>470</v>
      </c>
      <c r="L118" s="284" t="s">
        <v>484</v>
      </c>
      <c r="M118" s="284">
        <v>0</v>
      </c>
      <c r="N118" s="514"/>
      <c r="O118" s="514"/>
      <c r="P118" s="514"/>
      <c r="Q118" s="514"/>
      <c r="R118" s="514"/>
      <c r="S118" s="514"/>
      <c r="T118" s="514"/>
      <c r="U118" s="518">
        <f>V118+Y118</f>
        <v>0</v>
      </c>
      <c r="V118" s="518">
        <v>0</v>
      </c>
      <c r="W118" s="518" t="s">
        <v>455</v>
      </c>
      <c r="X118" s="518" t="s">
        <v>455</v>
      </c>
      <c r="Y118" s="518">
        <v>0</v>
      </c>
      <c r="Z118" s="518" t="s">
        <v>455</v>
      </c>
      <c r="AA118" s="518" t="s">
        <v>455</v>
      </c>
      <c r="AB118" s="518">
        <v>0</v>
      </c>
      <c r="AC118" s="518" t="s">
        <v>92</v>
      </c>
      <c r="AD118" s="518">
        <f>U118</f>
        <v>0</v>
      </c>
      <c r="AE118" s="518" t="s">
        <v>171</v>
      </c>
      <c r="AF118" s="518" t="s">
        <v>455</v>
      </c>
      <c r="AG118" s="518" t="s">
        <v>455</v>
      </c>
      <c r="AH118" s="555"/>
      <c r="AI118" s="550"/>
      <c r="AJ118" s="586"/>
      <c r="AK118" s="299"/>
      <c r="AL118" s="281"/>
    </row>
    <row r="119" spans="1:38" s="221" customFormat="1" ht="24.6" thickBot="1" x14ac:dyDescent="0.3">
      <c r="A119" s="281"/>
      <c r="B119" s="539"/>
      <c r="C119" s="515"/>
      <c r="D119" s="504"/>
      <c r="E119" s="515"/>
      <c r="F119" s="515"/>
      <c r="G119" s="515"/>
      <c r="H119" s="515"/>
      <c r="I119" s="515"/>
      <c r="J119" s="285" t="s">
        <v>442</v>
      </c>
      <c r="K119" s="285" t="s">
        <v>443</v>
      </c>
      <c r="L119" s="285" t="s">
        <v>482</v>
      </c>
      <c r="M119" s="285">
        <v>0</v>
      </c>
      <c r="N119" s="515"/>
      <c r="O119" s="515"/>
      <c r="P119" s="515"/>
      <c r="Q119" s="515"/>
      <c r="R119" s="515"/>
      <c r="S119" s="515"/>
      <c r="T119" s="515"/>
      <c r="U119" s="515"/>
      <c r="V119" s="515"/>
      <c r="W119" s="515" t="s">
        <v>455</v>
      </c>
      <c r="X119" s="515" t="s">
        <v>455</v>
      </c>
      <c r="Y119" s="515" t="s">
        <v>455</v>
      </c>
      <c r="Z119" s="515" t="s">
        <v>455</v>
      </c>
      <c r="AA119" s="515" t="s">
        <v>455</v>
      </c>
      <c r="AB119" s="515"/>
      <c r="AC119" s="515"/>
      <c r="AD119" s="515"/>
      <c r="AE119" s="515"/>
      <c r="AF119" s="515"/>
      <c r="AG119" s="515"/>
      <c r="AH119" s="561"/>
      <c r="AI119" s="551"/>
      <c r="AJ119" s="587"/>
      <c r="AK119" s="299"/>
      <c r="AL119" s="281"/>
    </row>
    <row r="120" spans="1:38" ht="60" customHeight="1" x14ac:dyDescent="0.25">
      <c r="A120" s="281"/>
      <c r="B120" s="514" t="s">
        <v>749</v>
      </c>
      <c r="C120" s="514" t="s">
        <v>750</v>
      </c>
      <c r="D120" s="514" t="s">
        <v>432</v>
      </c>
      <c r="E120" s="514" t="s">
        <v>433</v>
      </c>
      <c r="F120" s="514" t="s">
        <v>751</v>
      </c>
      <c r="G120" s="514" t="s">
        <v>867</v>
      </c>
      <c r="H120" s="514"/>
      <c r="I120" s="514"/>
      <c r="J120" s="290"/>
      <c r="K120" s="290"/>
      <c r="L120" s="290"/>
      <c r="M120" s="290"/>
      <c r="N120" s="514"/>
      <c r="O120" s="514"/>
      <c r="P120" s="514"/>
      <c r="Q120" s="514"/>
      <c r="R120" s="514"/>
      <c r="S120" s="514"/>
      <c r="T120" s="584"/>
      <c r="U120" s="584"/>
      <c r="V120" s="584"/>
      <c r="W120" s="514"/>
      <c r="X120" s="514"/>
      <c r="Y120" s="584"/>
      <c r="Z120" s="514"/>
      <c r="AA120" s="514"/>
      <c r="AB120" s="541"/>
      <c r="AC120" s="514"/>
      <c r="AD120" s="541"/>
      <c r="AE120" s="514"/>
      <c r="AF120" s="514"/>
      <c r="AG120" s="514"/>
      <c r="AH120" s="555"/>
      <c r="AI120" s="550"/>
      <c r="AJ120" s="517"/>
      <c r="AK120" s="283"/>
      <c r="AL120" s="283"/>
    </row>
    <row r="121" spans="1:38" ht="36" customHeight="1" x14ac:dyDescent="0.25">
      <c r="A121" s="281"/>
      <c r="B121" s="514"/>
      <c r="C121" s="514"/>
      <c r="D121" s="514"/>
      <c r="E121" s="514"/>
      <c r="F121" s="514"/>
      <c r="G121" s="514"/>
      <c r="H121" s="514"/>
      <c r="I121" s="514"/>
      <c r="J121" s="284"/>
      <c r="K121" s="284"/>
      <c r="L121" s="284"/>
      <c r="M121" s="287"/>
      <c r="N121" s="514"/>
      <c r="O121" s="514"/>
      <c r="P121" s="514"/>
      <c r="Q121" s="514"/>
      <c r="R121" s="514"/>
      <c r="S121" s="514"/>
      <c r="T121" s="511"/>
      <c r="U121" s="511"/>
      <c r="V121" s="511"/>
      <c r="W121" s="514"/>
      <c r="X121" s="514"/>
      <c r="Y121" s="511"/>
      <c r="Z121" s="514"/>
      <c r="AA121" s="514"/>
      <c r="AB121" s="516"/>
      <c r="AC121" s="514"/>
      <c r="AD121" s="516"/>
      <c r="AE121" s="514"/>
      <c r="AF121" s="514"/>
      <c r="AG121" s="514"/>
      <c r="AH121" s="555"/>
      <c r="AI121" s="550"/>
      <c r="AJ121" s="503"/>
      <c r="AK121" s="283"/>
      <c r="AL121" s="283"/>
    </row>
    <row r="122" spans="1:38" ht="103.5" customHeight="1" thickBot="1" x14ac:dyDescent="0.3">
      <c r="A122" s="281"/>
      <c r="B122" s="517"/>
      <c r="C122" s="515"/>
      <c r="D122" s="517"/>
      <c r="E122" s="517"/>
      <c r="F122" s="517"/>
      <c r="G122" s="517"/>
      <c r="H122" s="517"/>
      <c r="I122" s="517"/>
      <c r="J122" s="284"/>
      <c r="K122" s="284"/>
      <c r="L122" s="284"/>
      <c r="M122" s="284"/>
      <c r="N122" s="517"/>
      <c r="O122" s="517"/>
      <c r="P122" s="517"/>
      <c r="Q122" s="517"/>
      <c r="R122" s="517"/>
      <c r="S122" s="517"/>
      <c r="T122" s="511"/>
      <c r="U122" s="511"/>
      <c r="V122" s="511"/>
      <c r="W122" s="517"/>
      <c r="X122" s="517"/>
      <c r="Y122" s="511"/>
      <c r="Z122" s="517"/>
      <c r="AA122" s="517"/>
      <c r="AB122" s="516"/>
      <c r="AC122" s="517"/>
      <c r="AD122" s="516"/>
      <c r="AE122" s="517"/>
      <c r="AF122" s="517"/>
      <c r="AG122" s="517"/>
      <c r="AH122" s="582"/>
      <c r="AI122" s="578"/>
      <c r="AJ122" s="503"/>
      <c r="AK122" s="283"/>
      <c r="AL122" s="283"/>
    </row>
    <row r="123" spans="1:38" ht="60" customHeight="1" x14ac:dyDescent="0.25">
      <c r="A123" s="281"/>
      <c r="B123" s="518" t="s">
        <v>752</v>
      </c>
      <c r="C123" s="513" t="s">
        <v>753</v>
      </c>
      <c r="D123" s="513" t="s">
        <v>432</v>
      </c>
      <c r="E123" s="518" t="s">
        <v>433</v>
      </c>
      <c r="F123" s="503" t="s">
        <v>754</v>
      </c>
      <c r="G123" s="514" t="s">
        <v>867</v>
      </c>
      <c r="H123" s="518"/>
      <c r="I123" s="518"/>
      <c r="J123" s="300"/>
      <c r="K123" s="284"/>
      <c r="L123" s="284"/>
      <c r="M123" s="284"/>
      <c r="N123" s="518"/>
      <c r="O123" s="503"/>
      <c r="P123" s="513"/>
      <c r="Q123" s="513"/>
      <c r="R123" s="513"/>
      <c r="S123" s="518"/>
      <c r="T123" s="510"/>
      <c r="U123" s="511"/>
      <c r="V123" s="516"/>
      <c r="W123" s="518"/>
      <c r="X123" s="518"/>
      <c r="Y123" s="511"/>
      <c r="Z123" s="518"/>
      <c r="AA123" s="518"/>
      <c r="AB123" s="516"/>
      <c r="AC123" s="518"/>
      <c r="AD123" s="516"/>
      <c r="AE123" s="513"/>
      <c r="AF123" s="513"/>
      <c r="AG123" s="513"/>
      <c r="AH123" s="525"/>
      <c r="AI123" s="528"/>
      <c r="AJ123" s="542"/>
      <c r="AK123" s="283"/>
      <c r="AL123" s="283"/>
    </row>
    <row r="124" spans="1:38" x14ac:dyDescent="0.25">
      <c r="A124" s="281"/>
      <c r="B124" s="514"/>
      <c r="C124" s="514"/>
      <c r="D124" s="514"/>
      <c r="E124" s="514"/>
      <c r="F124" s="503"/>
      <c r="G124" s="514"/>
      <c r="H124" s="514"/>
      <c r="I124" s="514"/>
      <c r="J124" s="284"/>
      <c r="K124" s="284"/>
      <c r="L124" s="284"/>
      <c r="M124" s="287"/>
      <c r="N124" s="514"/>
      <c r="O124" s="503"/>
      <c r="P124" s="514"/>
      <c r="Q124" s="514"/>
      <c r="R124" s="514"/>
      <c r="S124" s="514"/>
      <c r="T124" s="511"/>
      <c r="U124" s="511"/>
      <c r="V124" s="516"/>
      <c r="W124" s="514"/>
      <c r="X124" s="514"/>
      <c r="Y124" s="511"/>
      <c r="Z124" s="514"/>
      <c r="AA124" s="514"/>
      <c r="AB124" s="516"/>
      <c r="AC124" s="514"/>
      <c r="AD124" s="516"/>
      <c r="AE124" s="514"/>
      <c r="AF124" s="514"/>
      <c r="AG124" s="514"/>
      <c r="AH124" s="525"/>
      <c r="AI124" s="528"/>
      <c r="AJ124" s="543"/>
      <c r="AK124" s="283"/>
      <c r="AL124" s="283"/>
    </row>
    <row r="125" spans="1:38" ht="14.4" thickBot="1" x14ac:dyDescent="0.3">
      <c r="A125" s="281"/>
      <c r="B125" s="517"/>
      <c r="C125" s="515"/>
      <c r="D125" s="517"/>
      <c r="E125" s="515"/>
      <c r="F125" s="518"/>
      <c r="G125" s="517"/>
      <c r="H125" s="517"/>
      <c r="I125" s="517"/>
      <c r="J125" s="291"/>
      <c r="K125" s="291"/>
      <c r="L125" s="291"/>
      <c r="M125" s="291"/>
      <c r="N125" s="517"/>
      <c r="O125" s="518"/>
      <c r="P125" s="517"/>
      <c r="Q125" s="517"/>
      <c r="R125" s="517"/>
      <c r="S125" s="517"/>
      <c r="T125" s="511"/>
      <c r="U125" s="557"/>
      <c r="V125" s="556"/>
      <c r="W125" s="517"/>
      <c r="X125" s="517"/>
      <c r="Y125" s="557"/>
      <c r="Z125" s="517"/>
      <c r="AA125" s="517"/>
      <c r="AB125" s="556"/>
      <c r="AC125" s="517"/>
      <c r="AD125" s="556"/>
      <c r="AE125" s="517"/>
      <c r="AF125" s="517"/>
      <c r="AG125" s="517"/>
      <c r="AH125" s="554"/>
      <c r="AI125" s="569"/>
      <c r="AJ125" s="544"/>
      <c r="AK125" s="283"/>
      <c r="AL125" s="283"/>
    </row>
    <row r="126" spans="1:38" ht="72" customHeight="1" x14ac:dyDescent="0.25">
      <c r="A126" s="281"/>
      <c r="B126" s="518" t="s">
        <v>755</v>
      </c>
      <c r="C126" s="513" t="s">
        <v>756</v>
      </c>
      <c r="D126" s="513" t="s">
        <v>432</v>
      </c>
      <c r="E126" s="513" t="s">
        <v>433</v>
      </c>
      <c r="F126" s="502" t="s">
        <v>757</v>
      </c>
      <c r="G126" s="518" t="s">
        <v>604</v>
      </c>
      <c r="H126" s="518" t="s">
        <v>83</v>
      </c>
      <c r="I126" s="518" t="s">
        <v>83</v>
      </c>
      <c r="J126" s="282" t="s">
        <v>435</v>
      </c>
      <c r="K126" s="282" t="s">
        <v>436</v>
      </c>
      <c r="L126" s="282" t="s">
        <v>367</v>
      </c>
      <c r="M126" s="282">
        <v>37.595999999999997</v>
      </c>
      <c r="N126" s="518" t="s">
        <v>86</v>
      </c>
      <c r="O126" s="502" t="s">
        <v>118</v>
      </c>
      <c r="P126" s="513" t="s">
        <v>437</v>
      </c>
      <c r="Q126" s="513" t="s">
        <v>89</v>
      </c>
      <c r="R126" s="513" t="s">
        <v>90</v>
      </c>
      <c r="S126" s="513" t="s">
        <v>170</v>
      </c>
      <c r="T126" s="535">
        <f>U126+U129</f>
        <v>255000</v>
      </c>
      <c r="U126" s="510">
        <f>V126+Y126</f>
        <v>127500</v>
      </c>
      <c r="V126" s="510">
        <v>75000</v>
      </c>
      <c r="W126" s="518" t="s">
        <v>455</v>
      </c>
      <c r="X126" s="518" t="s">
        <v>455</v>
      </c>
      <c r="Y126" s="510">
        <v>52500</v>
      </c>
      <c r="Z126" s="518" t="s">
        <v>455</v>
      </c>
      <c r="AA126" s="518" t="s">
        <v>455</v>
      </c>
      <c r="AB126" s="510">
        <v>22500</v>
      </c>
      <c r="AC126" s="518" t="s">
        <v>92</v>
      </c>
      <c r="AD126" s="510">
        <f>U126</f>
        <v>127500</v>
      </c>
      <c r="AE126" s="513" t="s">
        <v>171</v>
      </c>
      <c r="AF126" s="513" t="s">
        <v>171</v>
      </c>
      <c r="AG126" s="513" t="s">
        <v>171</v>
      </c>
      <c r="AH126" s="560">
        <v>46174</v>
      </c>
      <c r="AI126" s="560">
        <v>46235</v>
      </c>
      <c r="AJ126" s="518"/>
      <c r="AK126" s="283"/>
      <c r="AL126" s="283"/>
    </row>
    <row r="127" spans="1:38" ht="24" x14ac:dyDescent="0.25">
      <c r="A127" s="281"/>
      <c r="B127" s="514"/>
      <c r="C127" s="514"/>
      <c r="D127" s="514"/>
      <c r="E127" s="514"/>
      <c r="F127" s="503"/>
      <c r="G127" s="514"/>
      <c r="H127" s="514"/>
      <c r="I127" s="514"/>
      <c r="J127" s="284" t="s">
        <v>439</v>
      </c>
      <c r="K127" s="284" t="s">
        <v>440</v>
      </c>
      <c r="L127" s="284" t="s">
        <v>441</v>
      </c>
      <c r="M127" s="287">
        <v>375960</v>
      </c>
      <c r="N127" s="514"/>
      <c r="O127" s="503"/>
      <c r="P127" s="514"/>
      <c r="Q127" s="514"/>
      <c r="R127" s="514"/>
      <c r="S127" s="514"/>
      <c r="T127" s="536"/>
      <c r="U127" s="511"/>
      <c r="V127" s="511"/>
      <c r="W127" s="514"/>
      <c r="X127" s="514"/>
      <c r="Y127" s="511"/>
      <c r="Z127" s="514"/>
      <c r="AA127" s="514"/>
      <c r="AB127" s="511"/>
      <c r="AC127" s="514"/>
      <c r="AD127" s="511"/>
      <c r="AE127" s="514"/>
      <c r="AF127" s="514"/>
      <c r="AG127" s="514"/>
      <c r="AH127" s="555"/>
      <c r="AI127" s="555"/>
      <c r="AJ127" s="514"/>
      <c r="AK127" s="283"/>
      <c r="AL127" s="283"/>
    </row>
    <row r="128" spans="1:38" ht="24.6" thickBot="1" x14ac:dyDescent="0.3">
      <c r="A128" s="281"/>
      <c r="B128" s="514"/>
      <c r="C128" s="514"/>
      <c r="D128" s="514"/>
      <c r="E128" s="514"/>
      <c r="F128" s="503"/>
      <c r="G128" s="514"/>
      <c r="H128" s="514"/>
      <c r="I128" s="514"/>
      <c r="J128" s="284" t="s">
        <v>442</v>
      </c>
      <c r="K128" s="284" t="s">
        <v>443</v>
      </c>
      <c r="L128" s="284" t="s">
        <v>444</v>
      </c>
      <c r="M128" s="284">
        <v>1</v>
      </c>
      <c r="N128" s="514"/>
      <c r="O128" s="503"/>
      <c r="P128" s="514"/>
      <c r="Q128" s="514"/>
      <c r="R128" s="514"/>
      <c r="S128" s="514"/>
      <c r="T128" s="536"/>
      <c r="U128" s="511"/>
      <c r="V128" s="511"/>
      <c r="W128" s="517"/>
      <c r="X128" s="517"/>
      <c r="Y128" s="511"/>
      <c r="Z128" s="517"/>
      <c r="AA128" s="517"/>
      <c r="AB128" s="511"/>
      <c r="AC128" s="517"/>
      <c r="AD128" s="511"/>
      <c r="AE128" s="517"/>
      <c r="AF128" s="517"/>
      <c r="AG128" s="517"/>
      <c r="AH128" s="555"/>
      <c r="AI128" s="555"/>
      <c r="AJ128" s="514"/>
      <c r="AK128" s="283"/>
      <c r="AL128" s="283"/>
    </row>
    <row r="129" spans="1:38" ht="48" x14ac:dyDescent="0.25">
      <c r="A129" s="281"/>
      <c r="B129" s="514"/>
      <c r="C129" s="514"/>
      <c r="D129" s="514"/>
      <c r="E129" s="514"/>
      <c r="F129" s="518" t="s">
        <v>730</v>
      </c>
      <c r="G129" s="514"/>
      <c r="H129" s="514"/>
      <c r="I129" s="514"/>
      <c r="J129" s="290" t="s">
        <v>435</v>
      </c>
      <c r="K129" s="290" t="s">
        <v>436</v>
      </c>
      <c r="L129" s="290" t="s">
        <v>367</v>
      </c>
      <c r="M129" s="290">
        <v>2.6</v>
      </c>
      <c r="N129" s="514"/>
      <c r="O129" s="513" t="s">
        <v>118</v>
      </c>
      <c r="P129" s="514"/>
      <c r="Q129" s="514"/>
      <c r="R129" s="514"/>
      <c r="S129" s="514"/>
      <c r="T129" s="536"/>
      <c r="U129" s="557">
        <f>V129+Y129</f>
        <v>127500</v>
      </c>
      <c r="V129" s="556">
        <v>75000</v>
      </c>
      <c r="W129" s="286"/>
      <c r="X129" s="286"/>
      <c r="Y129" s="556">
        <v>52500</v>
      </c>
      <c r="Z129" s="286"/>
      <c r="AA129" s="288" t="s">
        <v>171</v>
      </c>
      <c r="AB129" s="556">
        <v>22500</v>
      </c>
      <c r="AC129" s="286"/>
      <c r="AD129" s="295">
        <f>U129</f>
        <v>127500</v>
      </c>
      <c r="AE129" s="286"/>
      <c r="AF129" s="286"/>
      <c r="AG129" s="286"/>
      <c r="AH129" s="555"/>
      <c r="AI129" s="555"/>
      <c r="AJ129" s="514"/>
      <c r="AK129" s="283"/>
      <c r="AL129" s="283"/>
    </row>
    <row r="130" spans="1:38" ht="24" x14ac:dyDescent="0.25">
      <c r="A130" s="281"/>
      <c r="B130" s="514"/>
      <c r="C130" s="514"/>
      <c r="D130" s="514"/>
      <c r="E130" s="514"/>
      <c r="F130" s="514"/>
      <c r="G130" s="514"/>
      <c r="H130" s="514"/>
      <c r="I130" s="514"/>
      <c r="J130" s="284" t="s">
        <v>439</v>
      </c>
      <c r="K130" s="284" t="s">
        <v>440</v>
      </c>
      <c r="L130" s="284" t="s">
        <v>441</v>
      </c>
      <c r="M130" s="287">
        <v>26000</v>
      </c>
      <c r="N130" s="514"/>
      <c r="O130" s="514"/>
      <c r="P130" s="514"/>
      <c r="Q130" s="514"/>
      <c r="R130" s="514"/>
      <c r="S130" s="514"/>
      <c r="T130" s="536"/>
      <c r="U130" s="536"/>
      <c r="V130" s="540"/>
      <c r="W130" s="286"/>
      <c r="X130" s="286"/>
      <c r="Y130" s="540"/>
      <c r="Z130" s="286"/>
      <c r="AA130" s="286"/>
      <c r="AB130" s="540"/>
      <c r="AC130" s="286"/>
      <c r="AD130" s="292"/>
      <c r="AE130" s="286"/>
      <c r="AF130" s="286"/>
      <c r="AG130" s="286"/>
      <c r="AH130" s="555"/>
      <c r="AI130" s="555"/>
      <c r="AJ130" s="514"/>
      <c r="AK130" s="283"/>
      <c r="AL130" s="283"/>
    </row>
    <row r="131" spans="1:38" ht="24.6" thickBot="1" x14ac:dyDescent="0.3">
      <c r="A131" s="281"/>
      <c r="B131" s="517"/>
      <c r="C131" s="517"/>
      <c r="D131" s="517"/>
      <c r="E131" s="517"/>
      <c r="F131" s="515"/>
      <c r="G131" s="517"/>
      <c r="H131" s="517"/>
      <c r="I131" s="517"/>
      <c r="J131" s="285" t="s">
        <v>442</v>
      </c>
      <c r="K131" s="285" t="s">
        <v>443</v>
      </c>
      <c r="L131" s="285" t="s">
        <v>444</v>
      </c>
      <c r="M131" s="285">
        <v>1</v>
      </c>
      <c r="N131" s="517"/>
      <c r="O131" s="517"/>
      <c r="P131" s="517"/>
      <c r="Q131" s="517"/>
      <c r="R131" s="517"/>
      <c r="S131" s="517"/>
      <c r="T131" s="584"/>
      <c r="U131" s="537"/>
      <c r="V131" s="558"/>
      <c r="W131" s="286"/>
      <c r="X131" s="286"/>
      <c r="Y131" s="558"/>
      <c r="Z131" s="286"/>
      <c r="AA131" s="286"/>
      <c r="AB131" s="558"/>
      <c r="AC131" s="286"/>
      <c r="AD131" s="298"/>
      <c r="AE131" s="286"/>
      <c r="AF131" s="286"/>
      <c r="AG131" s="286"/>
      <c r="AH131" s="582"/>
      <c r="AI131" s="582"/>
      <c r="AJ131" s="517"/>
      <c r="AK131" s="283"/>
      <c r="AL131" s="283"/>
    </row>
    <row r="132" spans="1:38" ht="60" customHeight="1" x14ac:dyDescent="0.25">
      <c r="A132" s="281"/>
      <c r="B132" s="518" t="s">
        <v>758</v>
      </c>
      <c r="C132" s="518" t="s">
        <v>759</v>
      </c>
      <c r="D132" s="518" t="s">
        <v>432</v>
      </c>
      <c r="E132" s="518" t="s">
        <v>433</v>
      </c>
      <c r="F132" s="503" t="s">
        <v>760</v>
      </c>
      <c r="G132" s="518" t="s">
        <v>604</v>
      </c>
      <c r="H132" s="518" t="s">
        <v>83</v>
      </c>
      <c r="I132" s="518" t="s">
        <v>83</v>
      </c>
      <c r="J132" s="284" t="s">
        <v>435</v>
      </c>
      <c r="K132" s="284" t="s">
        <v>436</v>
      </c>
      <c r="L132" s="284" t="s">
        <v>367</v>
      </c>
      <c r="M132" s="284">
        <v>33.899900000000002</v>
      </c>
      <c r="N132" s="518" t="s">
        <v>86</v>
      </c>
      <c r="O132" s="503" t="s">
        <v>121</v>
      </c>
      <c r="P132" s="518" t="s">
        <v>437</v>
      </c>
      <c r="Q132" s="518" t="s">
        <v>89</v>
      </c>
      <c r="R132" s="518" t="s">
        <v>90</v>
      </c>
      <c r="S132" s="518" t="s">
        <v>170</v>
      </c>
      <c r="T132" s="556">
        <f>U132</f>
        <v>1268052.99</v>
      </c>
      <c r="U132" s="511">
        <f>V132+Y132</f>
        <v>1268052.99</v>
      </c>
      <c r="V132" s="511">
        <v>745913.53</v>
      </c>
      <c r="W132" s="518" t="s">
        <v>455</v>
      </c>
      <c r="X132" s="518" t="s">
        <v>455</v>
      </c>
      <c r="Y132" s="516">
        <v>522139.46</v>
      </c>
      <c r="Z132" s="518" t="s">
        <v>455</v>
      </c>
      <c r="AA132" s="518" t="s">
        <v>455</v>
      </c>
      <c r="AB132" s="516">
        <v>223774.07</v>
      </c>
      <c r="AC132" s="518" t="s">
        <v>92</v>
      </c>
      <c r="AD132" s="516">
        <f>U132</f>
        <v>1268052.99</v>
      </c>
      <c r="AE132" s="518" t="s">
        <v>171</v>
      </c>
      <c r="AF132" s="518" t="s">
        <v>171</v>
      </c>
      <c r="AG132" s="518" t="s">
        <v>171</v>
      </c>
      <c r="AH132" s="554">
        <v>45901</v>
      </c>
      <c r="AI132" s="554">
        <v>45962</v>
      </c>
      <c r="AJ132" s="518"/>
      <c r="AK132" s="283"/>
      <c r="AL132" s="283"/>
    </row>
    <row r="133" spans="1:38" ht="24" x14ac:dyDescent="0.25">
      <c r="A133" s="281"/>
      <c r="B133" s="514"/>
      <c r="C133" s="514"/>
      <c r="D133" s="514"/>
      <c r="E133" s="514"/>
      <c r="F133" s="503"/>
      <c r="G133" s="514"/>
      <c r="H133" s="514"/>
      <c r="I133" s="514"/>
      <c r="J133" s="284" t="s">
        <v>439</v>
      </c>
      <c r="K133" s="284" t="s">
        <v>440</v>
      </c>
      <c r="L133" s="284" t="s">
        <v>441</v>
      </c>
      <c r="M133" s="287">
        <v>20200</v>
      </c>
      <c r="N133" s="514"/>
      <c r="O133" s="503"/>
      <c r="P133" s="514"/>
      <c r="Q133" s="514"/>
      <c r="R133" s="514"/>
      <c r="S133" s="514"/>
      <c r="T133" s="514"/>
      <c r="U133" s="516"/>
      <c r="V133" s="516"/>
      <c r="W133" s="514"/>
      <c r="X133" s="514"/>
      <c r="Y133" s="516"/>
      <c r="Z133" s="514"/>
      <c r="AA133" s="514"/>
      <c r="AB133" s="516"/>
      <c r="AC133" s="514"/>
      <c r="AD133" s="516"/>
      <c r="AE133" s="514"/>
      <c r="AF133" s="514"/>
      <c r="AG133" s="514"/>
      <c r="AH133" s="555"/>
      <c r="AI133" s="555"/>
      <c r="AJ133" s="514"/>
      <c r="AK133" s="283"/>
      <c r="AL133" s="283"/>
    </row>
    <row r="134" spans="1:38" ht="24.6" thickBot="1" x14ac:dyDescent="0.3">
      <c r="A134" s="281"/>
      <c r="B134" s="514"/>
      <c r="C134" s="514"/>
      <c r="D134" s="514"/>
      <c r="E134" s="514"/>
      <c r="F134" s="503"/>
      <c r="G134" s="514"/>
      <c r="H134" s="514"/>
      <c r="I134" s="514"/>
      <c r="J134" s="284" t="s">
        <v>442</v>
      </c>
      <c r="K134" s="284" t="s">
        <v>443</v>
      </c>
      <c r="L134" s="284" t="s">
        <v>444</v>
      </c>
      <c r="M134" s="284">
        <v>1</v>
      </c>
      <c r="N134" s="517"/>
      <c r="O134" s="503"/>
      <c r="P134" s="514"/>
      <c r="Q134" s="514"/>
      <c r="R134" s="514"/>
      <c r="S134" s="514"/>
      <c r="T134" s="514"/>
      <c r="U134" s="516"/>
      <c r="V134" s="516"/>
      <c r="W134" s="514"/>
      <c r="X134" s="514"/>
      <c r="Y134" s="516"/>
      <c r="Z134" s="514"/>
      <c r="AA134" s="514"/>
      <c r="AB134" s="516"/>
      <c r="AC134" s="514"/>
      <c r="AD134" s="516"/>
      <c r="AE134" s="514"/>
      <c r="AF134" s="514"/>
      <c r="AG134" s="514"/>
      <c r="AH134" s="555"/>
      <c r="AI134" s="555"/>
      <c r="AJ134" s="514"/>
      <c r="AK134" s="283"/>
      <c r="AL134" s="283"/>
    </row>
    <row r="135" spans="1:38" ht="60" customHeight="1" x14ac:dyDescent="0.25">
      <c r="A135" s="281"/>
      <c r="B135" s="503" t="s">
        <v>761</v>
      </c>
      <c r="C135" s="503" t="s">
        <v>762</v>
      </c>
      <c r="D135" s="503" t="s">
        <v>432</v>
      </c>
      <c r="E135" s="503" t="s">
        <v>433</v>
      </c>
      <c r="F135" s="513" t="s">
        <v>770</v>
      </c>
      <c r="G135" s="513" t="s">
        <v>604</v>
      </c>
      <c r="H135" s="513" t="s">
        <v>83</v>
      </c>
      <c r="I135" s="513" t="s">
        <v>83</v>
      </c>
      <c r="J135" s="282" t="s">
        <v>435</v>
      </c>
      <c r="K135" s="282" t="s">
        <v>436</v>
      </c>
      <c r="L135" s="282" t="s">
        <v>367</v>
      </c>
      <c r="M135" s="284">
        <v>0.27</v>
      </c>
      <c r="N135" s="513" t="s">
        <v>86</v>
      </c>
      <c r="O135" s="513" t="s">
        <v>118</v>
      </c>
      <c r="P135" s="513" t="s">
        <v>437</v>
      </c>
      <c r="Q135" s="513" t="s">
        <v>89</v>
      </c>
      <c r="R135" s="513" t="s">
        <v>90</v>
      </c>
      <c r="S135" s="513" t="s">
        <v>170</v>
      </c>
      <c r="T135" s="559">
        <f>U135</f>
        <v>1572500</v>
      </c>
      <c r="U135" s="535">
        <f>V135+Y135</f>
        <v>1572500</v>
      </c>
      <c r="V135" s="535">
        <v>925000</v>
      </c>
      <c r="W135" s="513" t="s">
        <v>455</v>
      </c>
      <c r="X135" s="513" t="s">
        <v>455</v>
      </c>
      <c r="Y135" s="535">
        <v>647500</v>
      </c>
      <c r="Z135" s="513" t="s">
        <v>455</v>
      </c>
      <c r="AA135" s="513" t="s">
        <v>455</v>
      </c>
      <c r="AB135" s="535">
        <v>277500</v>
      </c>
      <c r="AC135" s="513" t="s">
        <v>92</v>
      </c>
      <c r="AD135" s="535">
        <f>U135</f>
        <v>1572500</v>
      </c>
      <c r="AE135" s="513" t="s">
        <v>171</v>
      </c>
      <c r="AF135" s="513" t="s">
        <v>171</v>
      </c>
      <c r="AG135" s="513" t="s">
        <v>171</v>
      </c>
      <c r="AH135" s="560">
        <v>45658</v>
      </c>
      <c r="AI135" s="549">
        <v>45717</v>
      </c>
      <c r="AJ135" s="503"/>
      <c r="AK135" s="283"/>
      <c r="AL135" s="283"/>
    </row>
    <row r="136" spans="1:38" ht="24" x14ac:dyDescent="0.25">
      <c r="A136" s="281"/>
      <c r="B136" s="503"/>
      <c r="C136" s="503"/>
      <c r="D136" s="503"/>
      <c r="E136" s="503"/>
      <c r="F136" s="514"/>
      <c r="G136" s="514"/>
      <c r="H136" s="514"/>
      <c r="I136" s="514"/>
      <c r="J136" s="284" t="s">
        <v>439</v>
      </c>
      <c r="K136" s="284" t="s">
        <v>440</v>
      </c>
      <c r="L136" s="284" t="s">
        <v>441</v>
      </c>
      <c r="M136" s="284">
        <v>2700</v>
      </c>
      <c r="N136" s="514"/>
      <c r="O136" s="514"/>
      <c r="P136" s="514"/>
      <c r="Q136" s="514"/>
      <c r="R136" s="514"/>
      <c r="S136" s="514"/>
      <c r="T136" s="514"/>
      <c r="U136" s="536"/>
      <c r="V136" s="536"/>
      <c r="W136" s="514"/>
      <c r="X136" s="514"/>
      <c r="Y136" s="536"/>
      <c r="Z136" s="514"/>
      <c r="AA136" s="514"/>
      <c r="AB136" s="536"/>
      <c r="AC136" s="514"/>
      <c r="AD136" s="536"/>
      <c r="AE136" s="514"/>
      <c r="AF136" s="514"/>
      <c r="AG136" s="514"/>
      <c r="AH136" s="555"/>
      <c r="AI136" s="550"/>
      <c r="AJ136" s="503"/>
      <c r="AK136" s="283"/>
      <c r="AL136" s="283"/>
    </row>
    <row r="137" spans="1:38" ht="24" x14ac:dyDescent="0.25">
      <c r="A137" s="281"/>
      <c r="B137" s="503"/>
      <c r="C137" s="503"/>
      <c r="D137" s="503"/>
      <c r="E137" s="503"/>
      <c r="F137" s="514"/>
      <c r="G137" s="514"/>
      <c r="H137" s="514"/>
      <c r="I137" s="514"/>
      <c r="J137" s="284" t="s">
        <v>442</v>
      </c>
      <c r="K137" s="284" t="s">
        <v>443</v>
      </c>
      <c r="L137" s="284" t="s">
        <v>444</v>
      </c>
      <c r="M137" s="284">
        <v>1</v>
      </c>
      <c r="N137" s="514"/>
      <c r="O137" s="514"/>
      <c r="P137" s="514"/>
      <c r="Q137" s="514"/>
      <c r="R137" s="514"/>
      <c r="S137" s="514"/>
      <c r="T137" s="514"/>
      <c r="U137" s="536"/>
      <c r="V137" s="536"/>
      <c r="W137" s="514"/>
      <c r="X137" s="514"/>
      <c r="Y137" s="536"/>
      <c r="Z137" s="514"/>
      <c r="AA137" s="514"/>
      <c r="AB137" s="536"/>
      <c r="AC137" s="514"/>
      <c r="AD137" s="536"/>
      <c r="AE137" s="514"/>
      <c r="AF137" s="514"/>
      <c r="AG137" s="514"/>
      <c r="AH137" s="555"/>
      <c r="AI137" s="550"/>
      <c r="AJ137" s="503"/>
      <c r="AK137" s="283"/>
      <c r="AL137" s="283"/>
    </row>
    <row r="138" spans="1:38" ht="60" customHeight="1" x14ac:dyDescent="0.25">
      <c r="A138" s="281"/>
      <c r="B138" s="503"/>
      <c r="C138" s="503"/>
      <c r="D138" s="503"/>
      <c r="E138" s="503"/>
      <c r="F138" s="514"/>
      <c r="G138" s="514"/>
      <c r="H138" s="514"/>
      <c r="I138" s="514"/>
      <c r="J138" s="284" t="s">
        <v>445</v>
      </c>
      <c r="K138" s="284" t="s">
        <v>446</v>
      </c>
      <c r="L138" s="284" t="s">
        <v>113</v>
      </c>
      <c r="M138" s="284">
        <v>700</v>
      </c>
      <c r="N138" s="514"/>
      <c r="O138" s="514"/>
      <c r="P138" s="514"/>
      <c r="Q138" s="514"/>
      <c r="R138" s="514"/>
      <c r="S138" s="514"/>
      <c r="T138" s="514"/>
      <c r="U138" s="536"/>
      <c r="V138" s="536"/>
      <c r="W138" s="514"/>
      <c r="X138" s="514"/>
      <c r="Y138" s="536"/>
      <c r="Z138" s="514"/>
      <c r="AA138" s="514"/>
      <c r="AB138" s="536"/>
      <c r="AC138" s="514"/>
      <c r="AD138" s="536"/>
      <c r="AE138" s="514"/>
      <c r="AF138" s="514"/>
      <c r="AG138" s="514"/>
      <c r="AH138" s="555"/>
      <c r="AI138" s="550"/>
      <c r="AJ138" s="503"/>
      <c r="AK138" s="283"/>
      <c r="AL138" s="283"/>
    </row>
    <row r="139" spans="1:38" ht="36" x14ac:dyDescent="0.25">
      <c r="A139" s="281"/>
      <c r="B139" s="503"/>
      <c r="C139" s="503"/>
      <c r="D139" s="503"/>
      <c r="E139" s="503"/>
      <c r="F139" s="517"/>
      <c r="G139" s="517"/>
      <c r="H139" s="517"/>
      <c r="I139" s="517"/>
      <c r="J139" s="284" t="s">
        <v>447</v>
      </c>
      <c r="K139" s="284" t="s">
        <v>448</v>
      </c>
      <c r="L139" s="284" t="s">
        <v>263</v>
      </c>
      <c r="M139" s="284">
        <v>0.86799999999999999</v>
      </c>
      <c r="N139" s="517"/>
      <c r="O139" s="517"/>
      <c r="P139" s="517"/>
      <c r="Q139" s="517"/>
      <c r="R139" s="517"/>
      <c r="S139" s="517"/>
      <c r="T139" s="517"/>
      <c r="U139" s="584"/>
      <c r="V139" s="584"/>
      <c r="W139" s="517"/>
      <c r="X139" s="517"/>
      <c r="Y139" s="584"/>
      <c r="Z139" s="517"/>
      <c r="AA139" s="517"/>
      <c r="AB139" s="584"/>
      <c r="AC139" s="517"/>
      <c r="AD139" s="584"/>
      <c r="AE139" s="517"/>
      <c r="AF139" s="517"/>
      <c r="AG139" s="517"/>
      <c r="AH139" s="582"/>
      <c r="AI139" s="578"/>
      <c r="AJ139" s="503"/>
      <c r="AK139" s="283"/>
      <c r="AL139" s="283"/>
    </row>
    <row r="140" spans="1:38" s="302" customFormat="1" ht="36" x14ac:dyDescent="0.25">
      <c r="A140" s="281"/>
      <c r="B140" s="514" t="s">
        <v>763</v>
      </c>
      <c r="C140" s="514" t="s">
        <v>764</v>
      </c>
      <c r="D140" s="517" t="s">
        <v>474</v>
      </c>
      <c r="E140" s="517" t="s">
        <v>606</v>
      </c>
      <c r="F140" s="503" t="s">
        <v>765</v>
      </c>
      <c r="G140" s="503" t="s">
        <v>766</v>
      </c>
      <c r="H140" s="503" t="s">
        <v>83</v>
      </c>
      <c r="I140" s="503" t="s">
        <v>83</v>
      </c>
      <c r="J140" s="284" t="s">
        <v>483</v>
      </c>
      <c r="K140" s="284" t="s">
        <v>470</v>
      </c>
      <c r="L140" s="284" t="s">
        <v>484</v>
      </c>
      <c r="M140" s="284">
        <v>39375</v>
      </c>
      <c r="N140" s="503" t="s">
        <v>86</v>
      </c>
      <c r="O140" s="503" t="s">
        <v>123</v>
      </c>
      <c r="P140" s="503" t="s">
        <v>437</v>
      </c>
      <c r="Q140" s="503" t="s">
        <v>89</v>
      </c>
      <c r="R140" s="503" t="s">
        <v>90</v>
      </c>
      <c r="S140" s="503" t="s">
        <v>170</v>
      </c>
      <c r="T140" s="516">
        <f>U140</f>
        <v>3400000</v>
      </c>
      <c r="U140" s="566">
        <f>+V140+Y140</f>
        <v>3400000</v>
      </c>
      <c r="V140" s="566">
        <v>2000000</v>
      </c>
      <c r="W140" s="503" t="s">
        <v>455</v>
      </c>
      <c r="X140" s="503" t="s">
        <v>455</v>
      </c>
      <c r="Y140" s="566">
        <v>1400000</v>
      </c>
      <c r="Z140" s="503" t="s">
        <v>455</v>
      </c>
      <c r="AA140" s="503" t="s">
        <v>455</v>
      </c>
      <c r="AB140" s="566">
        <v>600000</v>
      </c>
      <c r="AC140" s="503" t="s">
        <v>92</v>
      </c>
      <c r="AD140" s="516">
        <f>+U140</f>
        <v>3400000</v>
      </c>
      <c r="AE140" s="503" t="s">
        <v>171</v>
      </c>
      <c r="AF140" s="503" t="s">
        <v>171</v>
      </c>
      <c r="AG140" s="503" t="s">
        <v>171</v>
      </c>
      <c r="AH140" s="525">
        <v>45627</v>
      </c>
      <c r="AI140" s="528">
        <v>45689</v>
      </c>
      <c r="AJ140" s="503"/>
      <c r="AK140" s="301"/>
      <c r="AL140" s="301"/>
    </row>
    <row r="141" spans="1:38" ht="84" x14ac:dyDescent="0.25">
      <c r="A141" s="281"/>
      <c r="B141" s="514"/>
      <c r="C141" s="514"/>
      <c r="D141" s="503"/>
      <c r="E141" s="503"/>
      <c r="F141" s="503"/>
      <c r="G141" s="503"/>
      <c r="H141" s="503"/>
      <c r="I141" s="503"/>
      <c r="J141" s="284" t="s">
        <v>485</v>
      </c>
      <c r="K141" s="284" t="s">
        <v>486</v>
      </c>
      <c r="L141" s="284" t="s">
        <v>441</v>
      </c>
      <c r="M141" s="284">
        <v>2700</v>
      </c>
      <c r="N141" s="503"/>
      <c r="O141" s="503"/>
      <c r="P141" s="503"/>
      <c r="Q141" s="503"/>
      <c r="R141" s="503"/>
      <c r="S141" s="503"/>
      <c r="T141" s="503"/>
      <c r="U141" s="566"/>
      <c r="V141" s="566"/>
      <c r="W141" s="503"/>
      <c r="X141" s="503"/>
      <c r="Y141" s="566"/>
      <c r="Z141" s="503"/>
      <c r="AA141" s="503"/>
      <c r="AB141" s="566"/>
      <c r="AC141" s="503"/>
      <c r="AD141" s="516"/>
      <c r="AE141" s="503"/>
      <c r="AF141" s="503"/>
      <c r="AG141" s="503"/>
      <c r="AH141" s="525"/>
      <c r="AI141" s="528"/>
      <c r="AJ141" s="503"/>
      <c r="AK141" s="283"/>
      <c r="AL141" s="283"/>
    </row>
    <row r="142" spans="1:38" ht="24.6" thickBot="1" x14ac:dyDescent="0.3">
      <c r="A142" s="281"/>
      <c r="B142" s="517"/>
      <c r="C142" s="515"/>
      <c r="D142" s="504"/>
      <c r="E142" s="504"/>
      <c r="F142" s="504"/>
      <c r="G142" s="504"/>
      <c r="H142" s="504"/>
      <c r="I142" s="504"/>
      <c r="J142" s="285" t="s">
        <v>442</v>
      </c>
      <c r="K142" s="285" t="s">
        <v>443</v>
      </c>
      <c r="L142" s="285" t="s">
        <v>482</v>
      </c>
      <c r="M142" s="285">
        <v>1</v>
      </c>
      <c r="N142" s="504"/>
      <c r="O142" s="504"/>
      <c r="P142" s="504"/>
      <c r="Q142" s="504"/>
      <c r="R142" s="504"/>
      <c r="S142" s="504"/>
      <c r="T142" s="504"/>
      <c r="U142" s="574"/>
      <c r="V142" s="574"/>
      <c r="W142" s="504"/>
      <c r="X142" s="504"/>
      <c r="Y142" s="574"/>
      <c r="Z142" s="504"/>
      <c r="AA142" s="504"/>
      <c r="AB142" s="574"/>
      <c r="AC142" s="504"/>
      <c r="AD142" s="520"/>
      <c r="AE142" s="504"/>
      <c r="AF142" s="504"/>
      <c r="AG142" s="504"/>
      <c r="AH142" s="526"/>
      <c r="AI142" s="529"/>
      <c r="AJ142" s="503"/>
      <c r="AK142" s="283"/>
      <c r="AL142" s="283"/>
    </row>
    <row r="143" spans="1:38" s="302" customFormat="1" ht="48" x14ac:dyDescent="0.25">
      <c r="A143" s="281"/>
      <c r="B143" s="514" t="s">
        <v>771</v>
      </c>
      <c r="C143" s="514" t="s">
        <v>772</v>
      </c>
      <c r="D143" s="517" t="s">
        <v>432</v>
      </c>
      <c r="E143" s="517" t="s">
        <v>433</v>
      </c>
      <c r="F143" s="503" t="s">
        <v>773</v>
      </c>
      <c r="G143" s="503" t="s">
        <v>766</v>
      </c>
      <c r="H143" s="503" t="s">
        <v>83</v>
      </c>
      <c r="I143" s="503" t="s">
        <v>83</v>
      </c>
      <c r="J143" s="282" t="s">
        <v>435</v>
      </c>
      <c r="K143" s="282" t="s">
        <v>436</v>
      </c>
      <c r="L143" s="282" t="s">
        <v>367</v>
      </c>
      <c r="M143" s="284">
        <v>3.4565000000000001</v>
      </c>
      <c r="N143" s="503" t="s">
        <v>86</v>
      </c>
      <c r="O143" s="503" t="s">
        <v>118</v>
      </c>
      <c r="P143" s="503" t="s">
        <v>437</v>
      </c>
      <c r="Q143" s="503" t="s">
        <v>89</v>
      </c>
      <c r="R143" s="503" t="s">
        <v>90</v>
      </c>
      <c r="S143" s="503" t="s">
        <v>170</v>
      </c>
      <c r="T143" s="516">
        <f>U143</f>
        <v>2295000</v>
      </c>
      <c r="U143" s="566">
        <f>+V143+Y143</f>
        <v>2295000</v>
      </c>
      <c r="V143" s="566">
        <v>1350000</v>
      </c>
      <c r="W143" s="503" t="s">
        <v>455</v>
      </c>
      <c r="X143" s="503" t="s">
        <v>455</v>
      </c>
      <c r="Y143" s="566">
        <v>945000</v>
      </c>
      <c r="Z143" s="503" t="s">
        <v>455</v>
      </c>
      <c r="AA143" s="503" t="s">
        <v>455</v>
      </c>
      <c r="AB143" s="566">
        <v>405000</v>
      </c>
      <c r="AC143" s="503" t="s">
        <v>92</v>
      </c>
      <c r="AD143" s="516">
        <f>+U143</f>
        <v>2295000</v>
      </c>
      <c r="AE143" s="503" t="s">
        <v>171</v>
      </c>
      <c r="AF143" s="503" t="s">
        <v>171</v>
      </c>
      <c r="AG143" s="503" t="s">
        <v>171</v>
      </c>
      <c r="AH143" s="525">
        <v>45901</v>
      </c>
      <c r="AI143" s="528">
        <v>45962</v>
      </c>
      <c r="AJ143" s="503"/>
      <c r="AK143" s="301"/>
      <c r="AL143" s="301"/>
    </row>
    <row r="144" spans="1:38" ht="24" x14ac:dyDescent="0.25">
      <c r="A144" s="281"/>
      <c r="B144" s="514"/>
      <c r="C144" s="514"/>
      <c r="D144" s="503"/>
      <c r="E144" s="503"/>
      <c r="F144" s="503"/>
      <c r="G144" s="503"/>
      <c r="H144" s="503"/>
      <c r="I144" s="503"/>
      <c r="J144" s="284" t="s">
        <v>439</v>
      </c>
      <c r="K144" s="284" t="s">
        <v>440</v>
      </c>
      <c r="L144" s="284" t="s">
        <v>441</v>
      </c>
      <c r="M144" s="287">
        <v>34565</v>
      </c>
      <c r="N144" s="503"/>
      <c r="O144" s="503"/>
      <c r="P144" s="503"/>
      <c r="Q144" s="503"/>
      <c r="R144" s="503"/>
      <c r="S144" s="503"/>
      <c r="T144" s="503"/>
      <c r="U144" s="566"/>
      <c r="V144" s="566"/>
      <c r="W144" s="503"/>
      <c r="X144" s="503"/>
      <c r="Y144" s="566"/>
      <c r="Z144" s="503"/>
      <c r="AA144" s="503"/>
      <c r="AB144" s="566"/>
      <c r="AC144" s="503"/>
      <c r="AD144" s="516"/>
      <c r="AE144" s="503"/>
      <c r="AF144" s="503"/>
      <c r="AG144" s="503"/>
      <c r="AH144" s="525"/>
      <c r="AI144" s="528"/>
      <c r="AJ144" s="503"/>
      <c r="AK144" s="283"/>
      <c r="AL144" s="283"/>
    </row>
    <row r="145" spans="1:423" ht="24.6" thickBot="1" x14ac:dyDescent="0.3">
      <c r="A145" s="281"/>
      <c r="B145" s="517"/>
      <c r="C145" s="515"/>
      <c r="D145" s="504"/>
      <c r="E145" s="504"/>
      <c r="F145" s="504"/>
      <c r="G145" s="504"/>
      <c r="H145" s="504"/>
      <c r="I145" s="504"/>
      <c r="J145" s="285" t="s">
        <v>442</v>
      </c>
      <c r="K145" s="285" t="s">
        <v>443</v>
      </c>
      <c r="L145" s="285" t="s">
        <v>482</v>
      </c>
      <c r="M145" s="285">
        <v>1</v>
      </c>
      <c r="N145" s="504"/>
      <c r="O145" s="504"/>
      <c r="P145" s="504"/>
      <c r="Q145" s="504"/>
      <c r="R145" s="504"/>
      <c r="S145" s="504"/>
      <c r="T145" s="504"/>
      <c r="U145" s="574"/>
      <c r="V145" s="574"/>
      <c r="W145" s="504"/>
      <c r="X145" s="504"/>
      <c r="Y145" s="574"/>
      <c r="Z145" s="504"/>
      <c r="AA145" s="504"/>
      <c r="AB145" s="574"/>
      <c r="AC145" s="504"/>
      <c r="AD145" s="520"/>
      <c r="AE145" s="504"/>
      <c r="AF145" s="504"/>
      <c r="AG145" s="504"/>
      <c r="AH145" s="526"/>
      <c r="AI145" s="529"/>
      <c r="AJ145" s="503"/>
      <c r="AK145" s="283"/>
      <c r="AL145" s="283"/>
    </row>
    <row r="146" spans="1:423" s="302" customFormat="1" ht="48" x14ac:dyDescent="0.25">
      <c r="A146" s="281"/>
      <c r="B146" s="514" t="s">
        <v>774</v>
      </c>
      <c r="C146" s="514" t="s">
        <v>775</v>
      </c>
      <c r="D146" s="517" t="s">
        <v>432</v>
      </c>
      <c r="E146" s="517" t="s">
        <v>433</v>
      </c>
      <c r="F146" s="503" t="s">
        <v>776</v>
      </c>
      <c r="G146" s="503" t="s">
        <v>766</v>
      </c>
      <c r="H146" s="503" t="s">
        <v>83</v>
      </c>
      <c r="I146" s="503" t="s">
        <v>83</v>
      </c>
      <c r="J146" s="282" t="s">
        <v>435</v>
      </c>
      <c r="K146" s="282" t="s">
        <v>436</v>
      </c>
      <c r="L146" s="282" t="s">
        <v>367</v>
      </c>
      <c r="M146" s="284">
        <v>0.15</v>
      </c>
      <c r="N146" s="503" t="s">
        <v>86</v>
      </c>
      <c r="O146" s="503" t="s">
        <v>118</v>
      </c>
      <c r="P146" s="503" t="s">
        <v>437</v>
      </c>
      <c r="Q146" s="503" t="s">
        <v>89</v>
      </c>
      <c r="R146" s="503" t="s">
        <v>90</v>
      </c>
      <c r="S146" s="503" t="s">
        <v>170</v>
      </c>
      <c r="T146" s="516">
        <f>U146</f>
        <v>1309000</v>
      </c>
      <c r="U146" s="566">
        <f>+V146+Y146</f>
        <v>1309000</v>
      </c>
      <c r="V146" s="566">
        <v>770000</v>
      </c>
      <c r="W146" s="503" t="s">
        <v>455</v>
      </c>
      <c r="X146" s="503" t="s">
        <v>455</v>
      </c>
      <c r="Y146" s="566">
        <v>539000</v>
      </c>
      <c r="Z146" s="503" t="s">
        <v>455</v>
      </c>
      <c r="AA146" s="503" t="s">
        <v>455</v>
      </c>
      <c r="AB146" s="566">
        <v>231000</v>
      </c>
      <c r="AC146" s="503" t="s">
        <v>92</v>
      </c>
      <c r="AD146" s="516">
        <f>+U146</f>
        <v>1309000</v>
      </c>
      <c r="AE146" s="503" t="s">
        <v>171</v>
      </c>
      <c r="AF146" s="503" t="s">
        <v>171</v>
      </c>
      <c r="AG146" s="503" t="s">
        <v>171</v>
      </c>
      <c r="AH146" s="525">
        <v>46113</v>
      </c>
      <c r="AI146" s="528">
        <v>46174</v>
      </c>
      <c r="AJ146" s="503"/>
      <c r="AK146" s="301"/>
      <c r="AL146" s="301"/>
    </row>
    <row r="147" spans="1:423" ht="24" x14ac:dyDescent="0.25">
      <c r="A147" s="281"/>
      <c r="B147" s="514"/>
      <c r="C147" s="514"/>
      <c r="D147" s="503"/>
      <c r="E147" s="503"/>
      <c r="F147" s="503"/>
      <c r="G147" s="503"/>
      <c r="H147" s="503"/>
      <c r="I147" s="503"/>
      <c r="J147" s="284" t="s">
        <v>439</v>
      </c>
      <c r="K147" s="284" t="s">
        <v>440</v>
      </c>
      <c r="L147" s="284" t="s">
        <v>441</v>
      </c>
      <c r="M147" s="287">
        <v>1500</v>
      </c>
      <c r="N147" s="503"/>
      <c r="O147" s="503"/>
      <c r="P147" s="503"/>
      <c r="Q147" s="503"/>
      <c r="R147" s="503"/>
      <c r="S147" s="503"/>
      <c r="T147" s="503"/>
      <c r="U147" s="566"/>
      <c r="V147" s="566"/>
      <c r="W147" s="503"/>
      <c r="X147" s="503"/>
      <c r="Y147" s="566"/>
      <c r="Z147" s="503"/>
      <c r="AA147" s="503"/>
      <c r="AB147" s="566"/>
      <c r="AC147" s="503"/>
      <c r="AD147" s="516"/>
      <c r="AE147" s="503"/>
      <c r="AF147" s="503"/>
      <c r="AG147" s="503"/>
      <c r="AH147" s="525"/>
      <c r="AI147" s="528"/>
      <c r="AJ147" s="503"/>
      <c r="AK147" s="283"/>
      <c r="AL147" s="283"/>
    </row>
    <row r="148" spans="1:423" ht="24.6" thickBot="1" x14ac:dyDescent="0.3">
      <c r="A148" s="281"/>
      <c r="B148" s="517"/>
      <c r="C148" s="515"/>
      <c r="D148" s="504"/>
      <c r="E148" s="504"/>
      <c r="F148" s="504"/>
      <c r="G148" s="504"/>
      <c r="H148" s="504"/>
      <c r="I148" s="504"/>
      <c r="J148" s="285" t="s">
        <v>442</v>
      </c>
      <c r="K148" s="285" t="s">
        <v>443</v>
      </c>
      <c r="L148" s="285" t="s">
        <v>482</v>
      </c>
      <c r="M148" s="285">
        <v>1</v>
      </c>
      <c r="N148" s="504"/>
      <c r="O148" s="504"/>
      <c r="P148" s="504"/>
      <c r="Q148" s="504"/>
      <c r="R148" s="504"/>
      <c r="S148" s="504"/>
      <c r="T148" s="504"/>
      <c r="U148" s="574"/>
      <c r="V148" s="574"/>
      <c r="W148" s="504"/>
      <c r="X148" s="504"/>
      <c r="Y148" s="574"/>
      <c r="Z148" s="504"/>
      <c r="AA148" s="504"/>
      <c r="AB148" s="574"/>
      <c r="AC148" s="504"/>
      <c r="AD148" s="520"/>
      <c r="AE148" s="504"/>
      <c r="AF148" s="504"/>
      <c r="AG148" s="504"/>
      <c r="AH148" s="526"/>
      <c r="AI148" s="529"/>
      <c r="AJ148" s="503"/>
      <c r="AK148" s="283"/>
      <c r="AL148" s="283"/>
    </row>
    <row r="149" spans="1:423" s="302" customFormat="1" ht="48" customHeight="1" x14ac:dyDescent="0.25">
      <c r="A149" s="281"/>
      <c r="B149" s="514" t="s">
        <v>777</v>
      </c>
      <c r="C149" s="502" t="s">
        <v>498</v>
      </c>
      <c r="D149" s="517" t="s">
        <v>778</v>
      </c>
      <c r="E149" s="517" t="s">
        <v>606</v>
      </c>
      <c r="F149" s="503" t="s">
        <v>779</v>
      </c>
      <c r="G149" s="503" t="s">
        <v>604</v>
      </c>
      <c r="H149" s="503" t="s">
        <v>83</v>
      </c>
      <c r="I149" s="503" t="s">
        <v>83</v>
      </c>
      <c r="J149" s="282" t="s">
        <v>780</v>
      </c>
      <c r="K149" s="282" t="s">
        <v>470</v>
      </c>
      <c r="L149" s="282" t="s">
        <v>471</v>
      </c>
      <c r="M149" s="284">
        <v>2300</v>
      </c>
      <c r="N149" s="503" t="s">
        <v>86</v>
      </c>
      <c r="O149" s="503" t="s">
        <v>411</v>
      </c>
      <c r="P149" s="503" t="s">
        <v>437</v>
      </c>
      <c r="Q149" s="503" t="s">
        <v>89</v>
      </c>
      <c r="R149" s="503" t="s">
        <v>90</v>
      </c>
      <c r="S149" s="503" t="s">
        <v>170</v>
      </c>
      <c r="T149" s="516">
        <f>U149</f>
        <v>4080000</v>
      </c>
      <c r="U149" s="566">
        <f>+V149+Y149</f>
        <v>4080000</v>
      </c>
      <c r="V149" s="566">
        <v>2400000</v>
      </c>
      <c r="W149" s="503" t="s">
        <v>455</v>
      </c>
      <c r="X149" s="503" t="s">
        <v>455</v>
      </c>
      <c r="Y149" s="566">
        <v>1680000</v>
      </c>
      <c r="Z149" s="503" t="s">
        <v>455</v>
      </c>
      <c r="AA149" s="503" t="s">
        <v>455</v>
      </c>
      <c r="AB149" s="566">
        <v>720000</v>
      </c>
      <c r="AC149" s="503" t="s">
        <v>92</v>
      </c>
      <c r="AD149" s="516">
        <f>+U149</f>
        <v>4080000</v>
      </c>
      <c r="AE149" s="503" t="s">
        <v>171</v>
      </c>
      <c r="AF149" s="503" t="s">
        <v>171</v>
      </c>
      <c r="AG149" s="503" t="s">
        <v>171</v>
      </c>
      <c r="AH149" s="525">
        <v>45992</v>
      </c>
      <c r="AI149" s="528">
        <v>46054</v>
      </c>
      <c r="AJ149" s="503"/>
      <c r="AK149" s="301"/>
      <c r="AL149" s="301"/>
    </row>
    <row r="150" spans="1:423" ht="96" x14ac:dyDescent="0.25">
      <c r="A150" s="281"/>
      <c r="B150" s="514"/>
      <c r="C150" s="503"/>
      <c r="D150" s="503"/>
      <c r="E150" s="503"/>
      <c r="F150" s="503"/>
      <c r="G150" s="503"/>
      <c r="H150" s="503"/>
      <c r="I150" s="503"/>
      <c r="J150" s="284" t="s">
        <v>781</v>
      </c>
      <c r="K150" s="284" t="s">
        <v>486</v>
      </c>
      <c r="L150" s="284" t="s">
        <v>441</v>
      </c>
      <c r="M150" s="287">
        <v>1000</v>
      </c>
      <c r="N150" s="503"/>
      <c r="O150" s="503"/>
      <c r="P150" s="503"/>
      <c r="Q150" s="503"/>
      <c r="R150" s="503"/>
      <c r="S150" s="503"/>
      <c r="T150" s="503"/>
      <c r="U150" s="566"/>
      <c r="V150" s="566"/>
      <c r="W150" s="503"/>
      <c r="X150" s="503"/>
      <c r="Y150" s="566"/>
      <c r="Z150" s="503"/>
      <c r="AA150" s="503"/>
      <c r="AB150" s="566"/>
      <c r="AC150" s="503"/>
      <c r="AD150" s="516"/>
      <c r="AE150" s="503"/>
      <c r="AF150" s="503"/>
      <c r="AG150" s="503"/>
      <c r="AH150" s="525"/>
      <c r="AI150" s="528"/>
      <c r="AJ150" s="503"/>
    </row>
    <row r="151" spans="1:423" ht="24.6" thickBot="1" x14ac:dyDescent="0.3">
      <c r="A151" s="281"/>
      <c r="B151" s="514"/>
      <c r="C151" s="518"/>
      <c r="D151" s="518"/>
      <c r="E151" s="518"/>
      <c r="F151" s="518"/>
      <c r="G151" s="518"/>
      <c r="H151" s="518"/>
      <c r="I151" s="518"/>
      <c r="J151" s="291" t="s">
        <v>442</v>
      </c>
      <c r="K151" s="291" t="s">
        <v>443</v>
      </c>
      <c r="L151" s="291" t="s">
        <v>482</v>
      </c>
      <c r="M151" s="291">
        <v>1</v>
      </c>
      <c r="N151" s="518"/>
      <c r="O151" s="518"/>
      <c r="P151" s="518"/>
      <c r="Q151" s="518"/>
      <c r="R151" s="518"/>
      <c r="S151" s="518"/>
      <c r="T151" s="518"/>
      <c r="U151" s="570"/>
      <c r="V151" s="570"/>
      <c r="W151" s="518"/>
      <c r="X151" s="518"/>
      <c r="Y151" s="570"/>
      <c r="Z151" s="518"/>
      <c r="AA151" s="518"/>
      <c r="AB151" s="570"/>
      <c r="AC151" s="518"/>
      <c r="AD151" s="556"/>
      <c r="AE151" s="518"/>
      <c r="AF151" s="518"/>
      <c r="AG151" s="518"/>
      <c r="AH151" s="554"/>
      <c r="AI151" s="569"/>
      <c r="AJ151" s="518"/>
    </row>
    <row r="152" spans="1:423" s="302" customFormat="1" ht="48" customHeight="1" x14ac:dyDescent="0.25">
      <c r="A152" s="281"/>
      <c r="B152" s="538" t="s">
        <v>782</v>
      </c>
      <c r="C152" s="502" t="s">
        <v>500</v>
      </c>
      <c r="D152" s="502" t="s">
        <v>778</v>
      </c>
      <c r="E152" s="502" t="s">
        <v>606</v>
      </c>
      <c r="F152" s="502" t="s">
        <v>783</v>
      </c>
      <c r="G152" s="502" t="s">
        <v>604</v>
      </c>
      <c r="H152" s="502" t="s">
        <v>83</v>
      </c>
      <c r="I152" s="502" t="s">
        <v>83</v>
      </c>
      <c r="J152" s="282" t="s">
        <v>780</v>
      </c>
      <c r="K152" s="282" t="s">
        <v>470</v>
      </c>
      <c r="L152" s="282" t="s">
        <v>471</v>
      </c>
      <c r="M152" s="303">
        <v>2300</v>
      </c>
      <c r="N152" s="502" t="s">
        <v>86</v>
      </c>
      <c r="O152" s="502" t="s">
        <v>411</v>
      </c>
      <c r="P152" s="513" t="s">
        <v>437</v>
      </c>
      <c r="Q152" s="502" t="s">
        <v>89</v>
      </c>
      <c r="R152" s="502" t="s">
        <v>90</v>
      </c>
      <c r="S152" s="502" t="s">
        <v>170</v>
      </c>
      <c r="T152" s="530">
        <f>U152</f>
        <v>3444828.3200000003</v>
      </c>
      <c r="U152" s="565">
        <f>+V152+Y152</f>
        <v>3444828.3200000003</v>
      </c>
      <c r="V152" s="565">
        <v>2026369.6</v>
      </c>
      <c r="W152" s="502" t="s">
        <v>455</v>
      </c>
      <c r="X152" s="502" t="s">
        <v>455</v>
      </c>
      <c r="Y152" s="565">
        <v>1418458.72</v>
      </c>
      <c r="Z152" s="502" t="s">
        <v>455</v>
      </c>
      <c r="AA152" s="502" t="s">
        <v>455</v>
      </c>
      <c r="AB152" s="565">
        <v>607910.88</v>
      </c>
      <c r="AC152" s="502" t="s">
        <v>92</v>
      </c>
      <c r="AD152" s="530">
        <f>+U152</f>
        <v>3444828.3200000003</v>
      </c>
      <c r="AE152" s="502" t="s">
        <v>171</v>
      </c>
      <c r="AF152" s="502" t="s">
        <v>171</v>
      </c>
      <c r="AG152" s="502" t="s">
        <v>171</v>
      </c>
      <c r="AH152" s="524">
        <v>45992</v>
      </c>
      <c r="AI152" s="527">
        <v>46054</v>
      </c>
      <c r="AJ152" s="597"/>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96" x14ac:dyDescent="0.25">
      <c r="A153" s="281"/>
      <c r="B153" s="531"/>
      <c r="C153" s="503"/>
      <c r="D153" s="503"/>
      <c r="E153" s="503"/>
      <c r="F153" s="503"/>
      <c r="G153" s="503"/>
      <c r="H153" s="503"/>
      <c r="I153" s="503"/>
      <c r="J153" s="284" t="s">
        <v>781</v>
      </c>
      <c r="K153" s="284" t="s">
        <v>486</v>
      </c>
      <c r="L153" s="284" t="s">
        <v>441</v>
      </c>
      <c r="M153" s="287">
        <v>1000</v>
      </c>
      <c r="N153" s="503"/>
      <c r="O153" s="503"/>
      <c r="P153" s="514"/>
      <c r="Q153" s="503"/>
      <c r="R153" s="503"/>
      <c r="S153" s="503"/>
      <c r="T153" s="503"/>
      <c r="U153" s="566"/>
      <c r="V153" s="566"/>
      <c r="W153" s="503"/>
      <c r="X153" s="503"/>
      <c r="Y153" s="566"/>
      <c r="Z153" s="503"/>
      <c r="AA153" s="503"/>
      <c r="AB153" s="566"/>
      <c r="AC153" s="503"/>
      <c r="AD153" s="516"/>
      <c r="AE153" s="503"/>
      <c r="AF153" s="503"/>
      <c r="AG153" s="503"/>
      <c r="AH153" s="525"/>
      <c r="AI153" s="528"/>
      <c r="AJ153" s="598"/>
    </row>
    <row r="154" spans="1:423" ht="24.6" thickBot="1" x14ac:dyDescent="0.3">
      <c r="A154" s="281"/>
      <c r="B154" s="539"/>
      <c r="C154" s="504"/>
      <c r="D154" s="504"/>
      <c r="E154" s="504"/>
      <c r="F154" s="504"/>
      <c r="G154" s="504"/>
      <c r="H154" s="504"/>
      <c r="I154" s="504"/>
      <c r="J154" s="285" t="s">
        <v>442</v>
      </c>
      <c r="K154" s="285" t="s">
        <v>443</v>
      </c>
      <c r="L154" s="285" t="s">
        <v>482</v>
      </c>
      <c r="M154" s="285">
        <v>1</v>
      </c>
      <c r="N154" s="504"/>
      <c r="O154" s="504"/>
      <c r="P154" s="515"/>
      <c r="Q154" s="504"/>
      <c r="R154" s="504"/>
      <c r="S154" s="504"/>
      <c r="T154" s="504"/>
      <c r="U154" s="574"/>
      <c r="V154" s="574"/>
      <c r="W154" s="504"/>
      <c r="X154" s="504"/>
      <c r="Y154" s="574"/>
      <c r="Z154" s="504"/>
      <c r="AA154" s="504"/>
      <c r="AB154" s="574"/>
      <c r="AC154" s="504"/>
      <c r="AD154" s="520"/>
      <c r="AE154" s="504"/>
      <c r="AF154" s="504"/>
      <c r="AG154" s="504"/>
      <c r="AH154" s="526"/>
      <c r="AI154" s="529"/>
      <c r="AJ154" s="599"/>
    </row>
    <row r="155" spans="1:423" ht="36" customHeight="1" x14ac:dyDescent="0.25">
      <c r="A155" s="281"/>
      <c r="B155" s="600" t="s">
        <v>784</v>
      </c>
      <c r="C155" s="401" t="s">
        <v>785</v>
      </c>
      <c r="D155" s="502" t="s">
        <v>474</v>
      </c>
      <c r="E155" s="513" t="s">
        <v>606</v>
      </c>
      <c r="F155" s="513" t="s">
        <v>741</v>
      </c>
      <c r="G155" s="401" t="s">
        <v>476</v>
      </c>
      <c r="H155" s="591" t="s">
        <v>83</v>
      </c>
      <c r="I155" s="591" t="s">
        <v>83</v>
      </c>
      <c r="J155" s="282" t="s">
        <v>483</v>
      </c>
      <c r="K155" s="282" t="s">
        <v>470</v>
      </c>
      <c r="L155" s="282" t="s">
        <v>484</v>
      </c>
      <c r="M155" s="282">
        <v>166800</v>
      </c>
      <c r="N155" s="588" t="s">
        <v>86</v>
      </c>
      <c r="O155" s="410" t="s">
        <v>87</v>
      </c>
      <c r="P155" s="594" t="s">
        <v>437</v>
      </c>
      <c r="Q155" s="594" t="s">
        <v>89</v>
      </c>
      <c r="R155" s="594" t="s">
        <v>90</v>
      </c>
      <c r="S155" s="610" t="s">
        <v>170</v>
      </c>
      <c r="T155" s="530">
        <f>U155+U158</f>
        <v>25356371</v>
      </c>
      <c r="U155" s="565">
        <f>+V155+Y155</f>
        <v>18608250</v>
      </c>
      <c r="V155" s="565">
        <v>12405500</v>
      </c>
      <c r="W155" s="588"/>
      <c r="X155" s="588"/>
      <c r="Y155" s="565">
        <v>6202750</v>
      </c>
      <c r="Z155" s="588"/>
      <c r="AA155" s="588"/>
      <c r="AB155" s="565">
        <v>6202750</v>
      </c>
      <c r="AC155" s="530" t="s">
        <v>92</v>
      </c>
      <c r="AD155" s="530">
        <f>+U155</f>
        <v>18608250</v>
      </c>
      <c r="AE155" s="591"/>
      <c r="AF155" s="591"/>
      <c r="AG155" s="591"/>
      <c r="AH155" s="607">
        <v>45992</v>
      </c>
      <c r="AI155" s="607">
        <v>46054</v>
      </c>
      <c r="AJ155" s="604"/>
    </row>
    <row r="156" spans="1:423" ht="48" customHeight="1" x14ac:dyDescent="0.25">
      <c r="A156" s="281"/>
      <c r="B156" s="601"/>
      <c r="C156" s="402"/>
      <c r="D156" s="503"/>
      <c r="E156" s="514"/>
      <c r="F156" s="514"/>
      <c r="G156" s="402"/>
      <c r="H156" s="592"/>
      <c r="I156" s="592"/>
      <c r="J156" s="284" t="s">
        <v>485</v>
      </c>
      <c r="K156" s="284" t="s">
        <v>486</v>
      </c>
      <c r="L156" s="284" t="s">
        <v>441</v>
      </c>
      <c r="M156" s="284">
        <v>10203</v>
      </c>
      <c r="N156" s="589"/>
      <c r="O156" s="368"/>
      <c r="P156" s="595"/>
      <c r="Q156" s="595"/>
      <c r="R156" s="595"/>
      <c r="S156" s="611"/>
      <c r="T156" s="516"/>
      <c r="U156" s="566"/>
      <c r="V156" s="566"/>
      <c r="W156" s="589"/>
      <c r="X156" s="589"/>
      <c r="Y156" s="566"/>
      <c r="Z156" s="589"/>
      <c r="AA156" s="589"/>
      <c r="AB156" s="566"/>
      <c r="AC156" s="516"/>
      <c r="AD156" s="516"/>
      <c r="AE156" s="592"/>
      <c r="AF156" s="592"/>
      <c r="AG156" s="592"/>
      <c r="AH156" s="608"/>
      <c r="AI156" s="608"/>
      <c r="AJ156" s="605"/>
    </row>
    <row r="157" spans="1:423" ht="73.5" customHeight="1" x14ac:dyDescent="0.25">
      <c r="A157" s="281"/>
      <c r="B157" s="601"/>
      <c r="C157" s="402"/>
      <c r="D157" s="503"/>
      <c r="E157" s="514"/>
      <c r="F157" s="517"/>
      <c r="G157" s="403"/>
      <c r="H157" s="592"/>
      <c r="I157" s="592"/>
      <c r="J157" s="284" t="s">
        <v>442</v>
      </c>
      <c r="K157" s="284" t="s">
        <v>443</v>
      </c>
      <c r="L157" s="284" t="s">
        <v>482</v>
      </c>
      <c r="M157" s="284">
        <v>1</v>
      </c>
      <c r="N157" s="589"/>
      <c r="O157" s="368"/>
      <c r="P157" s="595"/>
      <c r="Q157" s="595"/>
      <c r="R157" s="595"/>
      <c r="S157" s="611"/>
      <c r="T157" s="516"/>
      <c r="U157" s="566"/>
      <c r="V157" s="566"/>
      <c r="W157" s="589"/>
      <c r="X157" s="589"/>
      <c r="Y157" s="566"/>
      <c r="Z157" s="589"/>
      <c r="AA157" s="589"/>
      <c r="AB157" s="566"/>
      <c r="AC157" s="516"/>
      <c r="AD157" s="516"/>
      <c r="AE157" s="592"/>
      <c r="AF157" s="592"/>
      <c r="AG157" s="592"/>
      <c r="AH157" s="608"/>
      <c r="AI157" s="608"/>
      <c r="AJ157" s="605"/>
    </row>
    <row r="158" spans="1:423" ht="72" customHeight="1" x14ac:dyDescent="0.25">
      <c r="A158" s="281"/>
      <c r="B158" s="601"/>
      <c r="C158" s="402"/>
      <c r="D158" s="503"/>
      <c r="E158" s="514"/>
      <c r="F158" s="503" t="s">
        <v>739</v>
      </c>
      <c r="G158" s="441" t="s">
        <v>867</v>
      </c>
      <c r="H158" s="592"/>
      <c r="I158" s="592"/>
      <c r="J158" s="284"/>
      <c r="K158" s="284"/>
      <c r="L158" s="284"/>
      <c r="M158" s="284"/>
      <c r="N158" s="589"/>
      <c r="O158" s="368"/>
      <c r="P158" s="595"/>
      <c r="Q158" s="595"/>
      <c r="R158" s="595"/>
      <c r="S158" s="611"/>
      <c r="T158" s="516"/>
      <c r="U158" s="566">
        <f>+V158+Y158</f>
        <v>6748121</v>
      </c>
      <c r="V158" s="566">
        <v>4498747</v>
      </c>
      <c r="W158" s="589"/>
      <c r="X158" s="589"/>
      <c r="Y158" s="566">
        <v>2249374</v>
      </c>
      <c r="Z158" s="589"/>
      <c r="AA158" s="589"/>
      <c r="AB158" s="566"/>
      <c r="AC158" s="516"/>
      <c r="AD158" s="516"/>
      <c r="AE158" s="592"/>
      <c r="AF158" s="592"/>
      <c r="AG158" s="592"/>
      <c r="AH158" s="608"/>
      <c r="AI158" s="608"/>
      <c r="AJ158" s="605"/>
    </row>
    <row r="159" spans="1:423" ht="48" customHeight="1" x14ac:dyDescent="0.25">
      <c r="A159" s="281"/>
      <c r="B159" s="601"/>
      <c r="C159" s="402"/>
      <c r="D159" s="503"/>
      <c r="E159" s="514"/>
      <c r="F159" s="503"/>
      <c r="G159" s="402"/>
      <c r="H159" s="592"/>
      <c r="I159" s="592"/>
      <c r="J159" s="284"/>
      <c r="K159" s="284"/>
      <c r="L159" s="284"/>
      <c r="M159" s="284"/>
      <c r="N159" s="589"/>
      <c r="O159" s="368"/>
      <c r="P159" s="595"/>
      <c r="Q159" s="595"/>
      <c r="R159" s="595"/>
      <c r="S159" s="611"/>
      <c r="T159" s="516"/>
      <c r="U159" s="566"/>
      <c r="V159" s="566"/>
      <c r="W159" s="589"/>
      <c r="X159" s="589"/>
      <c r="Y159" s="566"/>
      <c r="Z159" s="589"/>
      <c r="AA159" s="589"/>
      <c r="AB159" s="566"/>
      <c r="AC159" s="516"/>
      <c r="AD159" s="516"/>
      <c r="AE159" s="592"/>
      <c r="AF159" s="592"/>
      <c r="AG159" s="592"/>
      <c r="AH159" s="608"/>
      <c r="AI159" s="608"/>
      <c r="AJ159" s="605"/>
    </row>
    <row r="160" spans="1:423" x14ac:dyDescent="0.25">
      <c r="A160" s="281"/>
      <c r="B160" s="601"/>
      <c r="C160" s="402"/>
      <c r="D160" s="503"/>
      <c r="E160" s="514"/>
      <c r="F160" s="503"/>
      <c r="G160" s="402"/>
      <c r="H160" s="592"/>
      <c r="I160" s="592"/>
      <c r="J160" s="284"/>
      <c r="K160" s="284"/>
      <c r="L160" s="284"/>
      <c r="M160" s="284"/>
      <c r="N160" s="589"/>
      <c r="O160" s="368"/>
      <c r="P160" s="595"/>
      <c r="Q160" s="595"/>
      <c r="R160" s="595"/>
      <c r="S160" s="611"/>
      <c r="T160" s="516"/>
      <c r="U160" s="566"/>
      <c r="V160" s="566"/>
      <c r="W160" s="589"/>
      <c r="X160" s="589"/>
      <c r="Y160" s="566"/>
      <c r="Z160" s="589"/>
      <c r="AA160" s="589"/>
      <c r="AB160" s="566"/>
      <c r="AC160" s="516"/>
      <c r="AD160" s="516"/>
      <c r="AE160" s="592"/>
      <c r="AF160" s="592"/>
      <c r="AG160" s="592"/>
      <c r="AH160" s="608"/>
      <c r="AI160" s="608"/>
      <c r="AJ160" s="605"/>
    </row>
    <row r="161" spans="1:2507" ht="36" customHeight="1" x14ac:dyDescent="0.25">
      <c r="A161" s="281"/>
      <c r="B161" s="601"/>
      <c r="C161" s="402"/>
      <c r="D161" s="503"/>
      <c r="E161" s="514"/>
      <c r="F161" s="503"/>
      <c r="G161" s="402"/>
      <c r="H161" s="592"/>
      <c r="I161" s="592"/>
      <c r="J161" s="284"/>
      <c r="K161" s="284"/>
      <c r="L161" s="284"/>
      <c r="M161" s="284"/>
      <c r="N161" s="589"/>
      <c r="O161" s="368"/>
      <c r="P161" s="595"/>
      <c r="Q161" s="595"/>
      <c r="R161" s="595"/>
      <c r="S161" s="611"/>
      <c r="T161" s="516"/>
      <c r="U161" s="566"/>
      <c r="V161" s="566"/>
      <c r="W161" s="589"/>
      <c r="X161" s="589"/>
      <c r="Y161" s="566"/>
      <c r="Z161" s="589"/>
      <c r="AA161" s="589"/>
      <c r="AB161" s="566"/>
      <c r="AC161" s="516"/>
      <c r="AD161" s="516"/>
      <c r="AE161" s="592"/>
      <c r="AF161" s="592"/>
      <c r="AG161" s="592"/>
      <c r="AH161" s="608"/>
      <c r="AI161" s="608"/>
      <c r="AJ161" s="605"/>
    </row>
    <row r="162" spans="1:2507" ht="48" customHeight="1" x14ac:dyDescent="0.25">
      <c r="A162" s="281"/>
      <c r="B162" s="601"/>
      <c r="C162" s="402"/>
      <c r="D162" s="503"/>
      <c r="E162" s="514"/>
      <c r="F162" s="503"/>
      <c r="G162" s="402"/>
      <c r="H162" s="592"/>
      <c r="I162" s="592"/>
      <c r="J162" s="284"/>
      <c r="K162" s="284"/>
      <c r="L162" s="284"/>
      <c r="M162" s="284"/>
      <c r="N162" s="589"/>
      <c r="O162" s="368"/>
      <c r="P162" s="595"/>
      <c r="Q162" s="595"/>
      <c r="R162" s="595"/>
      <c r="S162" s="611"/>
      <c r="T162" s="516"/>
      <c r="U162" s="566"/>
      <c r="V162" s="566"/>
      <c r="W162" s="589"/>
      <c r="X162" s="589"/>
      <c r="Y162" s="566"/>
      <c r="Z162" s="589"/>
      <c r="AA162" s="589"/>
      <c r="AB162" s="566"/>
      <c r="AC162" s="516"/>
      <c r="AD162" s="516"/>
      <c r="AE162" s="592"/>
      <c r="AF162" s="592"/>
      <c r="AG162" s="592"/>
      <c r="AH162" s="608"/>
      <c r="AI162" s="608"/>
      <c r="AJ162" s="605"/>
    </row>
    <row r="163" spans="1:2507" ht="14.4" thickBot="1" x14ac:dyDescent="0.3">
      <c r="A163" s="281"/>
      <c r="B163" s="602"/>
      <c r="C163" s="603"/>
      <c r="D163" s="504"/>
      <c r="E163" s="515"/>
      <c r="F163" s="504"/>
      <c r="G163" s="603"/>
      <c r="H163" s="593"/>
      <c r="I163" s="593"/>
      <c r="J163" s="285"/>
      <c r="K163" s="285"/>
      <c r="L163" s="285"/>
      <c r="M163" s="285"/>
      <c r="N163" s="590"/>
      <c r="O163" s="369"/>
      <c r="P163" s="596"/>
      <c r="Q163" s="596"/>
      <c r="R163" s="596"/>
      <c r="S163" s="612"/>
      <c r="T163" s="520"/>
      <c r="U163" s="574"/>
      <c r="V163" s="574"/>
      <c r="W163" s="590"/>
      <c r="X163" s="590"/>
      <c r="Y163" s="574"/>
      <c r="Z163" s="590"/>
      <c r="AA163" s="590"/>
      <c r="AB163" s="574"/>
      <c r="AC163" s="520"/>
      <c r="AD163" s="520"/>
      <c r="AE163" s="593"/>
      <c r="AF163" s="593"/>
      <c r="AG163" s="593"/>
      <c r="AH163" s="609"/>
      <c r="AI163" s="609"/>
      <c r="AJ163" s="606"/>
    </row>
    <row r="164" spans="1:2507" s="305" customFormat="1" ht="48" x14ac:dyDescent="0.25">
      <c r="A164" s="304"/>
      <c r="B164" s="499" t="s">
        <v>823</v>
      </c>
      <c r="C164" s="502" t="s">
        <v>824</v>
      </c>
      <c r="D164" s="502" t="s">
        <v>778</v>
      </c>
      <c r="E164" s="502" t="s">
        <v>606</v>
      </c>
      <c r="F164" s="502" t="s">
        <v>825</v>
      </c>
      <c r="G164" s="502" t="s">
        <v>604</v>
      </c>
      <c r="H164" s="502" t="s">
        <v>83</v>
      </c>
      <c r="I164" s="502" t="s">
        <v>83</v>
      </c>
      <c r="J164" s="282" t="s">
        <v>780</v>
      </c>
      <c r="K164" s="282" t="s">
        <v>470</v>
      </c>
      <c r="L164" s="282" t="s">
        <v>471</v>
      </c>
      <c r="M164" s="303">
        <v>1755</v>
      </c>
      <c r="N164" s="502" t="s">
        <v>86</v>
      </c>
      <c r="O164" s="502" t="s">
        <v>826</v>
      </c>
      <c r="P164" s="502" t="s">
        <v>437</v>
      </c>
      <c r="Q164" s="502" t="s">
        <v>89</v>
      </c>
      <c r="R164" s="502" t="s">
        <v>90</v>
      </c>
      <c r="S164" s="502" t="s">
        <v>170</v>
      </c>
      <c r="T164" s="530">
        <f>U164</f>
        <v>442000</v>
      </c>
      <c r="U164" s="565">
        <f>+V164+Y164</f>
        <v>442000</v>
      </c>
      <c r="V164" s="565">
        <v>260000</v>
      </c>
      <c r="W164" s="502" t="s">
        <v>455</v>
      </c>
      <c r="X164" s="502" t="s">
        <v>455</v>
      </c>
      <c r="Y164" s="565">
        <v>182000</v>
      </c>
      <c r="Z164" s="502" t="s">
        <v>455</v>
      </c>
      <c r="AA164" s="502" t="s">
        <v>455</v>
      </c>
      <c r="AB164" s="565">
        <v>78000</v>
      </c>
      <c r="AC164" s="502" t="s">
        <v>92</v>
      </c>
      <c r="AD164" s="530">
        <f>+U164</f>
        <v>442000</v>
      </c>
      <c r="AE164" s="502" t="s">
        <v>171</v>
      </c>
      <c r="AF164" s="502" t="s">
        <v>171</v>
      </c>
      <c r="AG164" s="502" t="s">
        <v>171</v>
      </c>
      <c r="AH164" s="524">
        <v>46174</v>
      </c>
      <c r="AI164" s="524">
        <v>46235</v>
      </c>
      <c r="AJ164" s="597"/>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5" customFormat="1" ht="24.6" thickBot="1" x14ac:dyDescent="0.3">
      <c r="A165" s="304"/>
      <c r="B165" s="501"/>
      <c r="C165" s="504"/>
      <c r="D165" s="504"/>
      <c r="E165" s="504"/>
      <c r="F165" s="504"/>
      <c r="G165" s="504"/>
      <c r="H165" s="504"/>
      <c r="I165" s="504"/>
      <c r="J165" s="285" t="s">
        <v>442</v>
      </c>
      <c r="K165" s="285" t="s">
        <v>443</v>
      </c>
      <c r="L165" s="285" t="s">
        <v>482</v>
      </c>
      <c r="M165" s="285">
        <v>1</v>
      </c>
      <c r="N165" s="504"/>
      <c r="O165" s="504"/>
      <c r="P165" s="504"/>
      <c r="Q165" s="504"/>
      <c r="R165" s="504"/>
      <c r="S165" s="504"/>
      <c r="T165" s="504"/>
      <c r="U165" s="574"/>
      <c r="V165" s="574"/>
      <c r="W165" s="504"/>
      <c r="X165" s="504"/>
      <c r="Y165" s="574"/>
      <c r="Z165" s="504"/>
      <c r="AA165" s="504"/>
      <c r="AB165" s="574"/>
      <c r="AC165" s="504"/>
      <c r="AD165" s="520"/>
      <c r="AE165" s="504"/>
      <c r="AF165" s="504"/>
      <c r="AG165" s="504"/>
      <c r="AH165" s="526"/>
      <c r="AI165" s="526"/>
      <c r="AJ165" s="599"/>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5" customFormat="1" ht="48" customHeight="1" x14ac:dyDescent="0.25">
      <c r="A166" s="304"/>
      <c r="B166" s="499" t="s">
        <v>827</v>
      </c>
      <c r="C166" s="502" t="s">
        <v>828</v>
      </c>
      <c r="D166" s="502" t="s">
        <v>778</v>
      </c>
      <c r="E166" s="502" t="s">
        <v>606</v>
      </c>
      <c r="F166" s="502" t="s">
        <v>829</v>
      </c>
      <c r="G166" s="502" t="s">
        <v>604</v>
      </c>
      <c r="H166" s="502" t="s">
        <v>83</v>
      </c>
      <c r="I166" s="502" t="s">
        <v>83</v>
      </c>
      <c r="J166" s="282" t="s">
        <v>780</v>
      </c>
      <c r="K166" s="282" t="s">
        <v>470</v>
      </c>
      <c r="L166" s="282" t="s">
        <v>471</v>
      </c>
      <c r="M166" s="303">
        <v>9850</v>
      </c>
      <c r="N166" s="513" t="s">
        <v>86</v>
      </c>
      <c r="O166" s="502" t="s">
        <v>400</v>
      </c>
      <c r="P166" s="502" t="s">
        <v>437</v>
      </c>
      <c r="Q166" s="502" t="s">
        <v>89</v>
      </c>
      <c r="R166" s="502" t="s">
        <v>90</v>
      </c>
      <c r="S166" s="502" t="s">
        <v>170</v>
      </c>
      <c r="T166" s="559">
        <f>U166</f>
        <v>469200</v>
      </c>
      <c r="U166" s="575">
        <f>+V166+Y166</f>
        <v>469200</v>
      </c>
      <c r="V166" s="575">
        <v>276000</v>
      </c>
      <c r="W166" s="513" t="s">
        <v>455</v>
      </c>
      <c r="X166" s="513" t="s">
        <v>455</v>
      </c>
      <c r="Y166" s="575">
        <v>193200</v>
      </c>
      <c r="Z166" s="513" t="s">
        <v>455</v>
      </c>
      <c r="AA166" s="513" t="s">
        <v>455</v>
      </c>
      <c r="AB166" s="575">
        <v>82800</v>
      </c>
      <c r="AC166" s="513" t="s">
        <v>92</v>
      </c>
      <c r="AD166" s="559">
        <f>+U166</f>
        <v>469200</v>
      </c>
      <c r="AE166" s="513" t="s">
        <v>171</v>
      </c>
      <c r="AF166" s="513" t="s">
        <v>171</v>
      </c>
      <c r="AG166" s="513" t="s">
        <v>171</v>
      </c>
      <c r="AH166" s="560">
        <v>46082</v>
      </c>
      <c r="AI166" s="560">
        <v>46143</v>
      </c>
      <c r="AJ166" s="597"/>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5" customFormat="1" ht="24.6" thickBot="1" x14ac:dyDescent="0.3">
      <c r="A167" s="304"/>
      <c r="B167" s="501"/>
      <c r="C167" s="504"/>
      <c r="D167" s="504"/>
      <c r="E167" s="504"/>
      <c r="F167" s="504"/>
      <c r="G167" s="518"/>
      <c r="H167" s="504"/>
      <c r="I167" s="504"/>
      <c r="J167" s="285" t="s">
        <v>442</v>
      </c>
      <c r="K167" s="285" t="s">
        <v>443</v>
      </c>
      <c r="L167" s="285" t="s">
        <v>482</v>
      </c>
      <c r="M167" s="285">
        <v>1</v>
      </c>
      <c r="N167" s="515"/>
      <c r="O167" s="504"/>
      <c r="P167" s="504"/>
      <c r="Q167" s="504"/>
      <c r="R167" s="504"/>
      <c r="S167" s="504"/>
      <c r="T167" s="558"/>
      <c r="U167" s="577"/>
      <c r="V167" s="577"/>
      <c r="W167" s="515"/>
      <c r="X167" s="515"/>
      <c r="Y167" s="577"/>
      <c r="Z167" s="515"/>
      <c r="AA167" s="515"/>
      <c r="AB167" s="577"/>
      <c r="AC167" s="515"/>
      <c r="AD167" s="558"/>
      <c r="AE167" s="515"/>
      <c r="AF167" s="515"/>
      <c r="AG167" s="515"/>
      <c r="AH167" s="561"/>
      <c r="AI167" s="561"/>
      <c r="AJ167" s="599"/>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613"/>
      <c r="B168" s="616" t="s">
        <v>840</v>
      </c>
      <c r="C168" s="513" t="s">
        <v>841</v>
      </c>
      <c r="D168" s="513" t="s">
        <v>432</v>
      </c>
      <c r="E168" s="513" t="s">
        <v>433</v>
      </c>
      <c r="F168" s="513" t="s">
        <v>713</v>
      </c>
      <c r="G168" s="518" t="s">
        <v>434</v>
      </c>
      <c r="H168" s="513" t="s">
        <v>83</v>
      </c>
      <c r="I168" s="513" t="s">
        <v>83</v>
      </c>
      <c r="J168" s="282" t="s">
        <v>435</v>
      </c>
      <c r="K168" s="282" t="s">
        <v>436</v>
      </c>
      <c r="L168" s="282" t="s">
        <v>367</v>
      </c>
      <c r="M168" s="282">
        <v>9.6999999999999993</v>
      </c>
      <c r="N168" s="513" t="s">
        <v>86</v>
      </c>
      <c r="O168" s="502" t="s">
        <v>121</v>
      </c>
      <c r="P168" s="513" t="s">
        <v>437</v>
      </c>
      <c r="Q168" s="618" t="s">
        <v>89</v>
      </c>
      <c r="R168" s="618" t="s">
        <v>90</v>
      </c>
      <c r="S168" s="513" t="s">
        <v>170</v>
      </c>
      <c r="T168" s="559">
        <f>SUM(U168:U179)</f>
        <v>2295000</v>
      </c>
      <c r="U168" s="510">
        <f>V168+Y168</f>
        <v>1020000</v>
      </c>
      <c r="V168" s="510">
        <v>600000</v>
      </c>
      <c r="W168" s="513" t="s">
        <v>455</v>
      </c>
      <c r="X168" s="513" t="s">
        <v>455</v>
      </c>
      <c r="Y168" s="510">
        <v>420000</v>
      </c>
      <c r="Z168" s="513" t="s">
        <v>455</v>
      </c>
      <c r="AA168" s="513" t="s">
        <v>455</v>
      </c>
      <c r="AB168" s="510">
        <v>180000</v>
      </c>
      <c r="AC168" s="513" t="s">
        <v>92</v>
      </c>
      <c r="AD168" s="510">
        <f>U168</f>
        <v>1020000</v>
      </c>
      <c r="AE168" s="513" t="s">
        <v>171</v>
      </c>
      <c r="AF168" s="513" t="s">
        <v>171</v>
      </c>
      <c r="AG168" s="513" t="s">
        <v>171</v>
      </c>
      <c r="AH168" s="560">
        <v>45992</v>
      </c>
      <c r="AI168" s="560">
        <v>46054</v>
      </c>
      <c r="AJ168" s="562"/>
    </row>
    <row r="169" spans="1:2507" ht="60" customHeight="1" x14ac:dyDescent="0.25">
      <c r="A169" s="614"/>
      <c r="B169" s="617"/>
      <c r="C169" s="514"/>
      <c r="D169" s="514"/>
      <c r="E169" s="514"/>
      <c r="F169" s="514"/>
      <c r="G169" s="514"/>
      <c r="H169" s="514"/>
      <c r="I169" s="514"/>
      <c r="J169" s="284" t="s">
        <v>439</v>
      </c>
      <c r="K169" s="284" t="s">
        <v>440</v>
      </c>
      <c r="L169" s="284" t="s">
        <v>441</v>
      </c>
      <c r="M169" s="287">
        <v>97000</v>
      </c>
      <c r="N169" s="514"/>
      <c r="O169" s="503"/>
      <c r="P169" s="514"/>
      <c r="Q169" s="619"/>
      <c r="R169" s="619"/>
      <c r="S169" s="514"/>
      <c r="T169" s="540"/>
      <c r="U169" s="511"/>
      <c r="V169" s="516"/>
      <c r="W169" s="514"/>
      <c r="X169" s="514"/>
      <c r="Y169" s="511"/>
      <c r="Z169" s="514"/>
      <c r="AA169" s="514"/>
      <c r="AB169" s="511"/>
      <c r="AC169" s="514"/>
      <c r="AD169" s="511"/>
      <c r="AE169" s="514"/>
      <c r="AF169" s="514"/>
      <c r="AG169" s="514"/>
      <c r="AH169" s="555"/>
      <c r="AI169" s="555"/>
      <c r="AJ169" s="563"/>
    </row>
    <row r="170" spans="1:2507" ht="24" x14ac:dyDescent="0.25">
      <c r="A170" s="614"/>
      <c r="B170" s="617"/>
      <c r="C170" s="514"/>
      <c r="D170" s="514"/>
      <c r="E170" s="514"/>
      <c r="F170" s="517"/>
      <c r="G170" s="514"/>
      <c r="H170" s="514"/>
      <c r="I170" s="514"/>
      <c r="J170" s="284" t="s">
        <v>442</v>
      </c>
      <c r="K170" s="284" t="s">
        <v>443</v>
      </c>
      <c r="L170" s="284" t="s">
        <v>444</v>
      </c>
      <c r="M170" s="284">
        <v>1</v>
      </c>
      <c r="N170" s="514"/>
      <c r="O170" s="503"/>
      <c r="P170" s="514"/>
      <c r="Q170" s="619"/>
      <c r="R170" s="619"/>
      <c r="S170" s="514"/>
      <c r="T170" s="540"/>
      <c r="U170" s="511"/>
      <c r="V170" s="516"/>
      <c r="W170" s="514"/>
      <c r="X170" s="514"/>
      <c r="Y170" s="511"/>
      <c r="Z170" s="514"/>
      <c r="AA170" s="514"/>
      <c r="AB170" s="511"/>
      <c r="AC170" s="514"/>
      <c r="AD170" s="511"/>
      <c r="AE170" s="514"/>
      <c r="AF170" s="514"/>
      <c r="AG170" s="514"/>
      <c r="AH170" s="555"/>
      <c r="AI170" s="555"/>
      <c r="AJ170" s="563"/>
    </row>
    <row r="171" spans="1:2507" ht="48" x14ac:dyDescent="0.25">
      <c r="A171" s="614"/>
      <c r="B171" s="617"/>
      <c r="C171" s="514"/>
      <c r="D171" s="514"/>
      <c r="E171" s="514"/>
      <c r="F171" s="503" t="s">
        <v>727</v>
      </c>
      <c r="G171" s="514"/>
      <c r="H171" s="514"/>
      <c r="I171" s="514"/>
      <c r="J171" s="284" t="s">
        <v>435</v>
      </c>
      <c r="K171" s="284" t="s">
        <v>436</v>
      </c>
      <c r="L171" s="284" t="s">
        <v>367</v>
      </c>
      <c r="M171" s="284">
        <v>1.5840000000000001</v>
      </c>
      <c r="N171" s="514"/>
      <c r="O171" s="514" t="s">
        <v>102</v>
      </c>
      <c r="P171" s="514"/>
      <c r="Q171" s="619"/>
      <c r="R171" s="619"/>
      <c r="S171" s="514"/>
      <c r="T171" s="540"/>
      <c r="U171" s="511">
        <f>V171+Y171</f>
        <v>425000</v>
      </c>
      <c r="V171" s="516">
        <v>250000</v>
      </c>
      <c r="W171" s="514"/>
      <c r="X171" s="514"/>
      <c r="Y171" s="511">
        <v>175000</v>
      </c>
      <c r="Z171" s="514"/>
      <c r="AA171" s="514"/>
      <c r="AB171" s="516">
        <v>75000</v>
      </c>
      <c r="AC171" s="514"/>
      <c r="AD171" s="516">
        <f>U171</f>
        <v>425000</v>
      </c>
      <c r="AE171" s="514"/>
      <c r="AF171" s="514"/>
      <c r="AG171" s="514"/>
      <c r="AH171" s="555"/>
      <c r="AI171" s="555"/>
      <c r="AJ171" s="563"/>
    </row>
    <row r="172" spans="1:2507" ht="24" x14ac:dyDescent="0.25">
      <c r="A172" s="614"/>
      <c r="B172" s="617"/>
      <c r="C172" s="514"/>
      <c r="D172" s="514"/>
      <c r="E172" s="514"/>
      <c r="F172" s="503"/>
      <c r="G172" s="514"/>
      <c r="H172" s="514"/>
      <c r="I172" s="514"/>
      <c r="J172" s="284" t="s">
        <v>439</v>
      </c>
      <c r="K172" s="284" t="s">
        <v>440</v>
      </c>
      <c r="L172" s="284" t="s">
        <v>441</v>
      </c>
      <c r="M172" s="287">
        <v>15840</v>
      </c>
      <c r="N172" s="514"/>
      <c r="O172" s="514"/>
      <c r="P172" s="514"/>
      <c r="Q172" s="619"/>
      <c r="R172" s="619"/>
      <c r="S172" s="514"/>
      <c r="T172" s="540"/>
      <c r="U172" s="516"/>
      <c r="V172" s="516"/>
      <c r="W172" s="514"/>
      <c r="X172" s="514"/>
      <c r="Y172" s="516"/>
      <c r="Z172" s="514"/>
      <c r="AA172" s="514"/>
      <c r="AB172" s="516"/>
      <c r="AC172" s="514"/>
      <c r="AD172" s="516"/>
      <c r="AE172" s="514"/>
      <c r="AF172" s="514"/>
      <c r="AG172" s="514"/>
      <c r="AH172" s="555"/>
      <c r="AI172" s="555"/>
      <c r="AJ172" s="563"/>
    </row>
    <row r="173" spans="1:2507" ht="24" x14ac:dyDescent="0.25">
      <c r="A173" s="614"/>
      <c r="B173" s="617"/>
      <c r="C173" s="514"/>
      <c r="D173" s="514"/>
      <c r="E173" s="514"/>
      <c r="F173" s="503"/>
      <c r="G173" s="517"/>
      <c r="H173" s="514"/>
      <c r="I173" s="514"/>
      <c r="J173" s="284" t="s">
        <v>442</v>
      </c>
      <c r="K173" s="284" t="s">
        <v>443</v>
      </c>
      <c r="L173" s="284" t="s">
        <v>444</v>
      </c>
      <c r="M173" s="284">
        <v>1</v>
      </c>
      <c r="N173" s="514"/>
      <c r="O173" s="514"/>
      <c r="P173" s="514"/>
      <c r="Q173" s="619"/>
      <c r="R173" s="619"/>
      <c r="S173" s="514"/>
      <c r="T173" s="540"/>
      <c r="U173" s="516"/>
      <c r="V173" s="516"/>
      <c r="W173" s="514"/>
      <c r="X173" s="514"/>
      <c r="Y173" s="516"/>
      <c r="Z173" s="514"/>
      <c r="AA173" s="514"/>
      <c r="AB173" s="516"/>
      <c r="AC173" s="514"/>
      <c r="AD173" s="516"/>
      <c r="AE173" s="514"/>
      <c r="AF173" s="514"/>
      <c r="AG173" s="514"/>
      <c r="AH173" s="555"/>
      <c r="AI173" s="555"/>
      <c r="AJ173" s="563"/>
    </row>
    <row r="174" spans="1:2507" ht="72" customHeight="1" x14ac:dyDescent="0.25">
      <c r="A174" s="614"/>
      <c r="B174" s="617"/>
      <c r="C174" s="514"/>
      <c r="D174" s="514"/>
      <c r="E174" s="514"/>
      <c r="F174" s="518" t="s">
        <v>726</v>
      </c>
      <c r="G174" s="518" t="s">
        <v>867</v>
      </c>
      <c r="H174" s="514"/>
      <c r="I174" s="514"/>
      <c r="J174" s="284"/>
      <c r="K174" s="284"/>
      <c r="L174" s="284"/>
      <c r="M174" s="284"/>
      <c r="N174" s="514"/>
      <c r="O174" s="514"/>
      <c r="P174" s="514"/>
      <c r="Q174" s="619"/>
      <c r="R174" s="619"/>
      <c r="S174" s="514"/>
      <c r="T174" s="540"/>
      <c r="U174" s="516">
        <v>0</v>
      </c>
      <c r="V174" s="516">
        <v>0</v>
      </c>
      <c r="W174" s="514"/>
      <c r="X174" s="514"/>
      <c r="Y174" s="516">
        <v>0</v>
      </c>
      <c r="Z174" s="514"/>
      <c r="AA174" s="514"/>
      <c r="AB174" s="516">
        <v>0</v>
      </c>
      <c r="AC174" s="514"/>
      <c r="AD174" s="516">
        <f>U174</f>
        <v>0</v>
      </c>
      <c r="AE174" s="514"/>
      <c r="AF174" s="514"/>
      <c r="AG174" s="514"/>
      <c r="AH174" s="555"/>
      <c r="AI174" s="555"/>
      <c r="AJ174" s="563"/>
    </row>
    <row r="175" spans="1:2507" x14ac:dyDescent="0.25">
      <c r="A175" s="614"/>
      <c r="B175" s="617"/>
      <c r="C175" s="514"/>
      <c r="D175" s="514"/>
      <c r="E175" s="514"/>
      <c r="F175" s="514"/>
      <c r="G175" s="514"/>
      <c r="H175" s="514"/>
      <c r="I175" s="514"/>
      <c r="J175" s="284"/>
      <c r="K175" s="284"/>
      <c r="L175" s="284"/>
      <c r="M175" s="287"/>
      <c r="N175" s="514"/>
      <c r="O175" s="514"/>
      <c r="P175" s="514"/>
      <c r="Q175" s="619"/>
      <c r="R175" s="619"/>
      <c r="S175" s="514"/>
      <c r="T175" s="540"/>
      <c r="U175" s="516"/>
      <c r="V175" s="516"/>
      <c r="W175" s="514"/>
      <c r="X175" s="514"/>
      <c r="Y175" s="516"/>
      <c r="Z175" s="514"/>
      <c r="AA175" s="514"/>
      <c r="AB175" s="516"/>
      <c r="AC175" s="514"/>
      <c r="AD175" s="516"/>
      <c r="AE175" s="514"/>
      <c r="AF175" s="514"/>
      <c r="AG175" s="514"/>
      <c r="AH175" s="555"/>
      <c r="AI175" s="555"/>
      <c r="AJ175" s="563"/>
    </row>
    <row r="176" spans="1:2507" x14ac:dyDescent="0.25">
      <c r="A176" s="614"/>
      <c r="B176" s="617"/>
      <c r="C176" s="514"/>
      <c r="D176" s="514"/>
      <c r="E176" s="514"/>
      <c r="F176" s="517"/>
      <c r="G176" s="517"/>
      <c r="H176" s="514"/>
      <c r="I176" s="514"/>
      <c r="J176" s="284"/>
      <c r="K176" s="284"/>
      <c r="L176" s="284"/>
      <c r="M176" s="284"/>
      <c r="N176" s="514"/>
      <c r="O176" s="514"/>
      <c r="P176" s="514"/>
      <c r="Q176" s="619"/>
      <c r="R176" s="619"/>
      <c r="S176" s="514"/>
      <c r="T176" s="540"/>
      <c r="U176" s="516"/>
      <c r="V176" s="516"/>
      <c r="W176" s="514"/>
      <c r="X176" s="514"/>
      <c r="Y176" s="516"/>
      <c r="Z176" s="514"/>
      <c r="AA176" s="514"/>
      <c r="AB176" s="516"/>
      <c r="AC176" s="514"/>
      <c r="AD176" s="516"/>
      <c r="AE176" s="514"/>
      <c r="AF176" s="514"/>
      <c r="AG176" s="514"/>
      <c r="AH176" s="555"/>
      <c r="AI176" s="555"/>
      <c r="AJ176" s="563"/>
    </row>
    <row r="177" spans="1:38" ht="72" customHeight="1" x14ac:dyDescent="0.25">
      <c r="A177" s="614"/>
      <c r="B177" s="617"/>
      <c r="C177" s="514"/>
      <c r="D177" s="514"/>
      <c r="E177" s="514"/>
      <c r="F177" s="518" t="s">
        <v>723</v>
      </c>
      <c r="G177" s="518" t="s">
        <v>434</v>
      </c>
      <c r="H177" s="514"/>
      <c r="I177" s="514"/>
      <c r="J177" s="290" t="s">
        <v>435</v>
      </c>
      <c r="K177" s="290" t="s">
        <v>436</v>
      </c>
      <c r="L177" s="290" t="s">
        <v>367</v>
      </c>
      <c r="M177" s="290">
        <v>17.364699999999999</v>
      </c>
      <c r="N177" s="514"/>
      <c r="O177" s="514"/>
      <c r="P177" s="514"/>
      <c r="Q177" s="619"/>
      <c r="R177" s="619"/>
      <c r="S177" s="514"/>
      <c r="T177" s="540"/>
      <c r="U177" s="584">
        <f>V177+Y177</f>
        <v>850000</v>
      </c>
      <c r="V177" s="584">
        <v>500000</v>
      </c>
      <c r="W177" s="514"/>
      <c r="X177" s="514"/>
      <c r="Y177" s="584">
        <v>350000</v>
      </c>
      <c r="Z177" s="514"/>
      <c r="AA177" s="514"/>
      <c r="AB177" s="541">
        <v>150000</v>
      </c>
      <c r="AC177" s="514"/>
      <c r="AD177" s="541">
        <f>U177</f>
        <v>850000</v>
      </c>
      <c r="AE177" s="514"/>
      <c r="AF177" s="514"/>
      <c r="AG177" s="514"/>
      <c r="AH177" s="555"/>
      <c r="AI177" s="555"/>
      <c r="AJ177" s="563"/>
    </row>
    <row r="178" spans="1:38" ht="24" x14ac:dyDescent="0.25">
      <c r="A178" s="614"/>
      <c r="B178" s="617"/>
      <c r="C178" s="514"/>
      <c r="D178" s="514"/>
      <c r="E178" s="514"/>
      <c r="F178" s="514"/>
      <c r="G178" s="514"/>
      <c r="H178" s="514"/>
      <c r="I178" s="514"/>
      <c r="J178" s="284" t="s">
        <v>439</v>
      </c>
      <c r="K178" s="284" t="s">
        <v>440</v>
      </c>
      <c r="L178" s="284" t="s">
        <v>441</v>
      </c>
      <c r="M178" s="287">
        <v>173647</v>
      </c>
      <c r="N178" s="514"/>
      <c r="O178" s="514"/>
      <c r="P178" s="514"/>
      <c r="Q178" s="619"/>
      <c r="R178" s="619"/>
      <c r="S178" s="514"/>
      <c r="T178" s="540"/>
      <c r="U178" s="516"/>
      <c r="V178" s="516"/>
      <c r="W178" s="514"/>
      <c r="X178" s="514"/>
      <c r="Y178" s="516"/>
      <c r="Z178" s="514"/>
      <c r="AA178" s="514"/>
      <c r="AB178" s="516"/>
      <c r="AC178" s="514"/>
      <c r="AD178" s="516"/>
      <c r="AE178" s="514"/>
      <c r="AF178" s="514"/>
      <c r="AG178" s="514"/>
      <c r="AH178" s="555"/>
      <c r="AI178" s="555"/>
      <c r="AJ178" s="563"/>
    </row>
    <row r="179" spans="1:38" ht="24.6" thickBot="1" x14ac:dyDescent="0.3">
      <c r="A179" s="615"/>
      <c r="B179" s="617"/>
      <c r="C179" s="514"/>
      <c r="D179" s="514"/>
      <c r="E179" s="514"/>
      <c r="F179" s="514"/>
      <c r="G179" s="517"/>
      <c r="H179" s="514"/>
      <c r="I179" s="514"/>
      <c r="J179" s="291" t="s">
        <v>442</v>
      </c>
      <c r="K179" s="291" t="s">
        <v>443</v>
      </c>
      <c r="L179" s="291" t="s">
        <v>444</v>
      </c>
      <c r="M179" s="291">
        <v>1</v>
      </c>
      <c r="N179" s="514"/>
      <c r="O179" s="514"/>
      <c r="P179" s="514"/>
      <c r="Q179" s="619"/>
      <c r="R179" s="619"/>
      <c r="S179" s="514"/>
      <c r="T179" s="540"/>
      <c r="U179" s="556"/>
      <c r="V179" s="556"/>
      <c r="W179" s="514"/>
      <c r="X179" s="514"/>
      <c r="Y179" s="556"/>
      <c r="Z179" s="514"/>
      <c r="AA179" s="514"/>
      <c r="AB179" s="556"/>
      <c r="AC179" s="514"/>
      <c r="AD179" s="556"/>
      <c r="AE179" s="514"/>
      <c r="AF179" s="514"/>
      <c r="AG179" s="514"/>
      <c r="AH179" s="555"/>
      <c r="AI179" s="555"/>
      <c r="AJ179" s="563"/>
    </row>
    <row r="180" spans="1:38" ht="96" customHeight="1" x14ac:dyDescent="0.25">
      <c r="A180" s="281"/>
      <c r="B180" s="616" t="s">
        <v>842</v>
      </c>
      <c r="C180" s="513" t="s">
        <v>843</v>
      </c>
      <c r="D180" s="513" t="s">
        <v>432</v>
      </c>
      <c r="E180" s="513" t="s">
        <v>433</v>
      </c>
      <c r="F180" s="502" t="s">
        <v>728</v>
      </c>
      <c r="G180" s="514" t="s">
        <v>604</v>
      </c>
      <c r="H180" s="513" t="s">
        <v>83</v>
      </c>
      <c r="I180" s="513" t="s">
        <v>83</v>
      </c>
      <c r="J180" s="282" t="s">
        <v>435</v>
      </c>
      <c r="K180" s="282" t="s">
        <v>436</v>
      </c>
      <c r="L180" s="282" t="s">
        <v>367</v>
      </c>
      <c r="M180" s="282">
        <v>4.5599999999999996</v>
      </c>
      <c r="N180" s="513" t="s">
        <v>86</v>
      </c>
      <c r="O180" s="513" t="s">
        <v>123</v>
      </c>
      <c r="P180" s="513" t="s">
        <v>437</v>
      </c>
      <c r="Q180" s="513" t="s">
        <v>89</v>
      </c>
      <c r="R180" s="513" t="s">
        <v>90</v>
      </c>
      <c r="S180" s="513" t="s">
        <v>170</v>
      </c>
      <c r="T180" s="510">
        <f>U180</f>
        <v>595000</v>
      </c>
      <c r="U180" s="510">
        <f>V180+Y180</f>
        <v>595000</v>
      </c>
      <c r="V180" s="530">
        <v>350000</v>
      </c>
      <c r="W180" s="513" t="s">
        <v>455</v>
      </c>
      <c r="X180" s="513" t="s">
        <v>455</v>
      </c>
      <c r="Y180" s="530">
        <v>245000</v>
      </c>
      <c r="Z180" s="513" t="s">
        <v>455</v>
      </c>
      <c r="AA180" s="513" t="s">
        <v>455</v>
      </c>
      <c r="AB180" s="530">
        <v>105000</v>
      </c>
      <c r="AC180" s="513" t="s">
        <v>92</v>
      </c>
      <c r="AD180" s="530">
        <f>U180</f>
        <v>595000</v>
      </c>
      <c r="AE180" s="513" t="s">
        <v>171</v>
      </c>
      <c r="AF180" s="513" t="s">
        <v>171</v>
      </c>
      <c r="AG180" s="513" t="s">
        <v>171</v>
      </c>
      <c r="AH180" s="560">
        <v>45809</v>
      </c>
      <c r="AI180" s="549">
        <v>45962</v>
      </c>
      <c r="AJ180" s="597"/>
      <c r="AK180" s="283"/>
      <c r="AL180" s="283"/>
    </row>
    <row r="181" spans="1:38" ht="24" x14ac:dyDescent="0.25">
      <c r="A181" s="281"/>
      <c r="B181" s="617"/>
      <c r="C181" s="514"/>
      <c r="D181" s="514"/>
      <c r="E181" s="514"/>
      <c r="F181" s="503"/>
      <c r="G181" s="514"/>
      <c r="H181" s="514"/>
      <c r="I181" s="514"/>
      <c r="J181" s="284" t="s">
        <v>439</v>
      </c>
      <c r="K181" s="284" t="s">
        <v>440</v>
      </c>
      <c r="L181" s="284" t="s">
        <v>441</v>
      </c>
      <c r="M181" s="287">
        <v>45600</v>
      </c>
      <c r="N181" s="514"/>
      <c r="O181" s="514"/>
      <c r="P181" s="514"/>
      <c r="Q181" s="514"/>
      <c r="R181" s="514"/>
      <c r="S181" s="514"/>
      <c r="T181" s="511"/>
      <c r="U181" s="516"/>
      <c r="V181" s="516"/>
      <c r="W181" s="514"/>
      <c r="X181" s="514"/>
      <c r="Y181" s="516"/>
      <c r="Z181" s="514"/>
      <c r="AA181" s="514"/>
      <c r="AB181" s="516"/>
      <c r="AC181" s="514"/>
      <c r="AD181" s="516"/>
      <c r="AE181" s="514"/>
      <c r="AF181" s="514"/>
      <c r="AG181" s="514"/>
      <c r="AH181" s="555"/>
      <c r="AI181" s="550"/>
      <c r="AJ181" s="598"/>
      <c r="AK181" s="283"/>
      <c r="AL181" s="283"/>
    </row>
    <row r="182" spans="1:38" ht="24.6" thickBot="1" x14ac:dyDescent="0.3">
      <c r="A182" s="281"/>
      <c r="B182" s="620"/>
      <c r="C182" s="515"/>
      <c r="D182" s="515"/>
      <c r="E182" s="515"/>
      <c r="F182" s="504"/>
      <c r="G182" s="515"/>
      <c r="H182" s="515"/>
      <c r="I182" s="515"/>
      <c r="J182" s="285" t="s">
        <v>442</v>
      </c>
      <c r="K182" s="285" t="s">
        <v>443</v>
      </c>
      <c r="L182" s="285" t="s">
        <v>444</v>
      </c>
      <c r="M182" s="285">
        <v>1</v>
      </c>
      <c r="N182" s="515"/>
      <c r="O182" s="515"/>
      <c r="P182" s="515"/>
      <c r="Q182" s="515"/>
      <c r="R182" s="515"/>
      <c r="S182" s="515"/>
      <c r="T182" s="512"/>
      <c r="U182" s="520"/>
      <c r="V182" s="520"/>
      <c r="W182" s="515"/>
      <c r="X182" s="515"/>
      <c r="Y182" s="520"/>
      <c r="Z182" s="515"/>
      <c r="AA182" s="515"/>
      <c r="AB182" s="520"/>
      <c r="AC182" s="515"/>
      <c r="AD182" s="520"/>
      <c r="AE182" s="515"/>
      <c r="AF182" s="515"/>
      <c r="AG182" s="515"/>
      <c r="AH182" s="561"/>
      <c r="AI182" s="551"/>
      <c r="AJ182" s="599"/>
      <c r="AK182" s="283"/>
      <c r="AL182" s="283"/>
    </row>
    <row r="183" spans="1:38" ht="60" customHeight="1" x14ac:dyDescent="0.25">
      <c r="A183" s="281"/>
      <c r="B183" s="538" t="s">
        <v>868</v>
      </c>
      <c r="C183" s="513" t="s">
        <v>869</v>
      </c>
      <c r="D183" s="513" t="s">
        <v>432</v>
      </c>
      <c r="E183" s="513" t="s">
        <v>433</v>
      </c>
      <c r="F183" s="502" t="s">
        <v>870</v>
      </c>
      <c r="G183" s="513" t="s">
        <v>604</v>
      </c>
      <c r="H183" s="513" t="s">
        <v>83</v>
      </c>
      <c r="I183" s="513" t="s">
        <v>83</v>
      </c>
      <c r="J183" s="282" t="s">
        <v>435</v>
      </c>
      <c r="K183" s="282" t="s">
        <v>436</v>
      </c>
      <c r="L183" s="282" t="s">
        <v>367</v>
      </c>
      <c r="M183" s="282">
        <v>0.76170000000000004</v>
      </c>
      <c r="N183" s="513" t="s">
        <v>86</v>
      </c>
      <c r="O183" s="513" t="s">
        <v>121</v>
      </c>
      <c r="P183" s="513" t="s">
        <v>437</v>
      </c>
      <c r="Q183" s="513" t="s">
        <v>89</v>
      </c>
      <c r="R183" s="513" t="s">
        <v>90</v>
      </c>
      <c r="S183" s="513" t="s">
        <v>170</v>
      </c>
      <c r="T183" s="510">
        <f>U183</f>
        <v>2526052.69</v>
      </c>
      <c r="U183" s="510">
        <f>V183+Y183</f>
        <v>2526052.69</v>
      </c>
      <c r="V183" s="530">
        <v>1485913.35</v>
      </c>
      <c r="W183" s="513"/>
      <c r="X183" s="513"/>
      <c r="Y183" s="510">
        <v>1040139.34</v>
      </c>
      <c r="Z183" s="513"/>
      <c r="AA183" s="513"/>
      <c r="AB183" s="530">
        <v>445774.01</v>
      </c>
      <c r="AC183" s="513" t="s">
        <v>92</v>
      </c>
      <c r="AD183" s="530">
        <f>U183</f>
        <v>2526052.69</v>
      </c>
      <c r="AE183" s="513" t="s">
        <v>171</v>
      </c>
      <c r="AF183" s="513" t="s">
        <v>171</v>
      </c>
      <c r="AG183" s="513" t="s">
        <v>171</v>
      </c>
      <c r="AH183" s="560">
        <v>45992</v>
      </c>
      <c r="AI183" s="549">
        <v>46054</v>
      </c>
      <c r="AJ183" s="621"/>
      <c r="AK183" s="283"/>
      <c r="AL183" s="283"/>
    </row>
    <row r="184" spans="1:38" ht="24" x14ac:dyDescent="0.25">
      <c r="A184" s="281"/>
      <c r="B184" s="531"/>
      <c r="C184" s="514"/>
      <c r="D184" s="514"/>
      <c r="E184" s="514"/>
      <c r="F184" s="503"/>
      <c r="G184" s="514"/>
      <c r="H184" s="514"/>
      <c r="I184" s="514"/>
      <c r="J184" s="284" t="s">
        <v>439</v>
      </c>
      <c r="K184" s="284" t="s">
        <v>440</v>
      </c>
      <c r="L184" s="284" t="s">
        <v>441</v>
      </c>
      <c r="M184" s="287">
        <v>7617</v>
      </c>
      <c r="N184" s="514"/>
      <c r="O184" s="514"/>
      <c r="P184" s="514"/>
      <c r="Q184" s="514"/>
      <c r="R184" s="514"/>
      <c r="S184" s="514"/>
      <c r="T184" s="511"/>
      <c r="U184" s="516"/>
      <c r="V184" s="516"/>
      <c r="W184" s="514"/>
      <c r="X184" s="514"/>
      <c r="Y184" s="511"/>
      <c r="Z184" s="514"/>
      <c r="AA184" s="514"/>
      <c r="AB184" s="516"/>
      <c r="AC184" s="514"/>
      <c r="AD184" s="516"/>
      <c r="AE184" s="514"/>
      <c r="AF184" s="514"/>
      <c r="AG184" s="514"/>
      <c r="AH184" s="555"/>
      <c r="AI184" s="550"/>
      <c r="AJ184" s="622"/>
      <c r="AK184" s="283"/>
      <c r="AL184" s="283"/>
    </row>
    <row r="185" spans="1:38" ht="24.6" thickBot="1" x14ac:dyDescent="0.3">
      <c r="A185" s="281"/>
      <c r="B185" s="531"/>
      <c r="C185" s="514"/>
      <c r="D185" s="514"/>
      <c r="E185" s="514"/>
      <c r="F185" s="518"/>
      <c r="G185" s="514"/>
      <c r="H185" s="514"/>
      <c r="I185" s="514"/>
      <c r="J185" s="291" t="s">
        <v>442</v>
      </c>
      <c r="K185" s="291" t="s">
        <v>443</v>
      </c>
      <c r="L185" s="291" t="s">
        <v>444</v>
      </c>
      <c r="M185" s="291">
        <v>1</v>
      </c>
      <c r="N185" s="514"/>
      <c r="O185" s="514"/>
      <c r="P185" s="514"/>
      <c r="Q185" s="514"/>
      <c r="R185" s="514"/>
      <c r="S185" s="514"/>
      <c r="T185" s="557"/>
      <c r="U185" s="556"/>
      <c r="V185" s="556"/>
      <c r="W185" s="514"/>
      <c r="X185" s="514"/>
      <c r="Y185" s="557"/>
      <c r="Z185" s="514"/>
      <c r="AA185" s="514"/>
      <c r="AB185" s="556"/>
      <c r="AC185" s="514"/>
      <c r="AD185" s="556"/>
      <c r="AE185" s="514"/>
      <c r="AF185" s="514"/>
      <c r="AG185" s="514"/>
      <c r="AH185" s="555"/>
      <c r="AI185" s="550"/>
      <c r="AJ185" s="622"/>
      <c r="AK185" s="283"/>
      <c r="AL185" s="283"/>
    </row>
    <row r="186" spans="1:38" ht="60" customHeight="1" x14ac:dyDescent="0.25">
      <c r="A186" s="281"/>
      <c r="B186" s="499" t="s">
        <v>871</v>
      </c>
      <c r="C186" s="502" t="s">
        <v>872</v>
      </c>
      <c r="D186" s="502" t="s">
        <v>474</v>
      </c>
      <c r="E186" s="502" t="s">
        <v>475</v>
      </c>
      <c r="F186" s="502" t="s">
        <v>873</v>
      </c>
      <c r="G186" s="502" t="s">
        <v>476</v>
      </c>
      <c r="H186" s="502" t="s">
        <v>83</v>
      </c>
      <c r="I186" s="502" t="s">
        <v>83</v>
      </c>
      <c r="J186" s="282" t="s">
        <v>435</v>
      </c>
      <c r="K186" s="282" t="s">
        <v>477</v>
      </c>
      <c r="L186" s="282" t="s">
        <v>478</v>
      </c>
      <c r="M186" s="282">
        <v>1.06</v>
      </c>
      <c r="N186" s="513" t="s">
        <v>86</v>
      </c>
      <c r="O186" s="513" t="s">
        <v>87</v>
      </c>
      <c r="P186" s="513" t="s">
        <v>437</v>
      </c>
      <c r="Q186" s="513" t="s">
        <v>89</v>
      </c>
      <c r="R186" s="513" t="s">
        <v>90</v>
      </c>
      <c r="S186" s="513" t="s">
        <v>170</v>
      </c>
      <c r="T186" s="559">
        <f>U186+U189+U192+U195+U198+U201</f>
        <v>6748120</v>
      </c>
      <c r="U186" s="510">
        <f>V186+Y186</f>
        <v>1200000</v>
      </c>
      <c r="V186" s="530">
        <v>800000</v>
      </c>
      <c r="W186" s="513"/>
      <c r="X186" s="513"/>
      <c r="Y186" s="510">
        <v>400000</v>
      </c>
      <c r="Z186" s="513"/>
      <c r="AA186" s="513"/>
      <c r="AB186" s="530">
        <v>400000</v>
      </c>
      <c r="AC186" s="513" t="s">
        <v>92</v>
      </c>
      <c r="AD186" s="530">
        <f>U186</f>
        <v>1200000</v>
      </c>
      <c r="AE186" s="513" t="s">
        <v>171</v>
      </c>
      <c r="AF186" s="513" t="s">
        <v>171</v>
      </c>
      <c r="AG186" s="513" t="s">
        <v>171</v>
      </c>
      <c r="AH186" s="560">
        <v>45992</v>
      </c>
      <c r="AI186" s="560">
        <v>46054</v>
      </c>
      <c r="AJ186" s="623"/>
      <c r="AK186" s="283"/>
      <c r="AL186" s="283"/>
    </row>
    <row r="187" spans="1:38" ht="48" x14ac:dyDescent="0.25">
      <c r="A187" s="281"/>
      <c r="B187" s="500"/>
      <c r="C187" s="503"/>
      <c r="D187" s="503"/>
      <c r="E187" s="503"/>
      <c r="F187" s="503"/>
      <c r="G187" s="503"/>
      <c r="H187" s="503"/>
      <c r="I187" s="503"/>
      <c r="J187" s="284" t="s">
        <v>480</v>
      </c>
      <c r="K187" s="284" t="s">
        <v>481</v>
      </c>
      <c r="L187" s="284" t="s">
        <v>441</v>
      </c>
      <c r="M187" s="287">
        <v>10647</v>
      </c>
      <c r="N187" s="514"/>
      <c r="O187" s="514"/>
      <c r="P187" s="514"/>
      <c r="Q187" s="514"/>
      <c r="R187" s="514"/>
      <c r="S187" s="514"/>
      <c r="T187" s="514"/>
      <c r="U187" s="516"/>
      <c r="V187" s="516"/>
      <c r="W187" s="514"/>
      <c r="X187" s="514"/>
      <c r="Y187" s="511"/>
      <c r="Z187" s="514"/>
      <c r="AA187" s="514"/>
      <c r="AB187" s="516"/>
      <c r="AC187" s="514"/>
      <c r="AD187" s="516"/>
      <c r="AE187" s="514"/>
      <c r="AF187" s="514"/>
      <c r="AG187" s="514"/>
      <c r="AH187" s="555"/>
      <c r="AI187" s="555"/>
      <c r="AJ187" s="624"/>
      <c r="AK187" s="283"/>
      <c r="AL187" s="283"/>
    </row>
    <row r="188" spans="1:38" ht="24.6" thickBot="1" x14ac:dyDescent="0.3">
      <c r="A188" s="281"/>
      <c r="B188" s="500"/>
      <c r="C188" s="503"/>
      <c r="D188" s="503"/>
      <c r="E188" s="503"/>
      <c r="F188" s="503"/>
      <c r="G188" s="503"/>
      <c r="H188" s="503"/>
      <c r="I188" s="503"/>
      <c r="J188" s="285" t="s">
        <v>442</v>
      </c>
      <c r="K188" s="285" t="s">
        <v>443</v>
      </c>
      <c r="L188" s="285" t="s">
        <v>482</v>
      </c>
      <c r="M188" s="285">
        <v>1</v>
      </c>
      <c r="N188" s="514"/>
      <c r="O188" s="514"/>
      <c r="P188" s="514"/>
      <c r="Q188" s="514"/>
      <c r="R188" s="514"/>
      <c r="S188" s="514"/>
      <c r="T188" s="514"/>
      <c r="U188" s="520"/>
      <c r="V188" s="520"/>
      <c r="W188" s="515"/>
      <c r="X188" s="515"/>
      <c r="Y188" s="512"/>
      <c r="Z188" s="515"/>
      <c r="AA188" s="515"/>
      <c r="AB188" s="520"/>
      <c r="AC188" s="515"/>
      <c r="AD188" s="520"/>
      <c r="AE188" s="515"/>
      <c r="AF188" s="515"/>
      <c r="AG188" s="515"/>
      <c r="AH188" s="555"/>
      <c r="AI188" s="555"/>
      <c r="AJ188" s="624"/>
      <c r="AK188" s="283"/>
      <c r="AL188" s="283"/>
    </row>
    <row r="189" spans="1:38" ht="57" customHeight="1" x14ac:dyDescent="0.25">
      <c r="A189" s="281"/>
      <c r="B189" s="500"/>
      <c r="C189" s="503"/>
      <c r="D189" s="503"/>
      <c r="E189" s="503"/>
      <c r="F189" s="503" t="s">
        <v>874</v>
      </c>
      <c r="G189" s="503"/>
      <c r="H189" s="503"/>
      <c r="I189" s="503"/>
      <c r="J189" s="282" t="s">
        <v>435</v>
      </c>
      <c r="K189" s="282" t="s">
        <v>477</v>
      </c>
      <c r="L189" s="282" t="s">
        <v>478</v>
      </c>
      <c r="M189" s="282">
        <v>0.64</v>
      </c>
      <c r="N189" s="514"/>
      <c r="O189" s="514"/>
      <c r="P189" s="514"/>
      <c r="Q189" s="514"/>
      <c r="R189" s="514"/>
      <c r="S189" s="514"/>
      <c r="T189" s="514"/>
      <c r="U189" s="510">
        <f>V189+Y189</f>
        <v>908250</v>
      </c>
      <c r="V189" s="530">
        <v>605500</v>
      </c>
      <c r="W189" s="513"/>
      <c r="X189" s="513"/>
      <c r="Y189" s="510">
        <v>302750</v>
      </c>
      <c r="Z189" s="513"/>
      <c r="AA189" s="513"/>
      <c r="AB189" s="510">
        <v>302750</v>
      </c>
      <c r="AC189" s="513" t="s">
        <v>92</v>
      </c>
      <c r="AD189" s="530">
        <f>U189</f>
        <v>908250</v>
      </c>
      <c r="AE189" s="513"/>
      <c r="AF189" s="513"/>
      <c r="AG189" s="513"/>
      <c r="AH189" s="555"/>
      <c r="AI189" s="555"/>
      <c r="AJ189" s="624"/>
      <c r="AK189" s="283"/>
      <c r="AL189" s="283"/>
    </row>
    <row r="190" spans="1:38" ht="48" x14ac:dyDescent="0.25">
      <c r="A190" s="281"/>
      <c r="B190" s="500"/>
      <c r="C190" s="503"/>
      <c r="D190" s="503"/>
      <c r="E190" s="503"/>
      <c r="F190" s="503"/>
      <c r="G190" s="503"/>
      <c r="H190" s="503"/>
      <c r="I190" s="503"/>
      <c r="J190" s="284" t="s">
        <v>480</v>
      </c>
      <c r="K190" s="284" t="s">
        <v>481</v>
      </c>
      <c r="L190" s="284" t="s">
        <v>441</v>
      </c>
      <c r="M190" s="287">
        <v>5210</v>
      </c>
      <c r="N190" s="514"/>
      <c r="O190" s="514"/>
      <c r="P190" s="514"/>
      <c r="Q190" s="514"/>
      <c r="R190" s="514"/>
      <c r="S190" s="514"/>
      <c r="T190" s="514"/>
      <c r="U190" s="516"/>
      <c r="V190" s="516"/>
      <c r="W190" s="514"/>
      <c r="X190" s="514"/>
      <c r="Y190" s="511"/>
      <c r="Z190" s="514"/>
      <c r="AA190" s="514"/>
      <c r="AB190" s="511"/>
      <c r="AC190" s="514"/>
      <c r="AD190" s="516"/>
      <c r="AE190" s="514"/>
      <c r="AF190" s="514"/>
      <c r="AG190" s="514"/>
      <c r="AH190" s="555"/>
      <c r="AI190" s="555"/>
      <c r="AJ190" s="624"/>
      <c r="AK190" s="283"/>
      <c r="AL190" s="283"/>
    </row>
    <row r="191" spans="1:38" ht="24.6" thickBot="1" x14ac:dyDescent="0.3">
      <c r="A191" s="281"/>
      <c r="B191" s="500"/>
      <c r="C191" s="503"/>
      <c r="D191" s="503"/>
      <c r="E191" s="503"/>
      <c r="F191" s="503"/>
      <c r="G191" s="503"/>
      <c r="H191" s="503"/>
      <c r="I191" s="503"/>
      <c r="J191" s="285" t="s">
        <v>442</v>
      </c>
      <c r="K191" s="285" t="s">
        <v>443</v>
      </c>
      <c r="L191" s="285" t="s">
        <v>482</v>
      </c>
      <c r="M191" s="285">
        <v>1</v>
      </c>
      <c r="N191" s="514"/>
      <c r="O191" s="514"/>
      <c r="P191" s="514"/>
      <c r="Q191" s="514"/>
      <c r="R191" s="514"/>
      <c r="S191" s="514"/>
      <c r="T191" s="514"/>
      <c r="U191" s="520"/>
      <c r="V191" s="520"/>
      <c r="W191" s="515"/>
      <c r="X191" s="515"/>
      <c r="Y191" s="512"/>
      <c r="Z191" s="515"/>
      <c r="AA191" s="515"/>
      <c r="AB191" s="512"/>
      <c r="AC191" s="515"/>
      <c r="AD191" s="520"/>
      <c r="AE191" s="515"/>
      <c r="AF191" s="515"/>
      <c r="AG191" s="515"/>
      <c r="AH191" s="555"/>
      <c r="AI191" s="555"/>
      <c r="AJ191" s="624"/>
      <c r="AK191" s="283"/>
      <c r="AL191" s="283"/>
    </row>
    <row r="192" spans="1:38" ht="57" customHeight="1" x14ac:dyDescent="0.25">
      <c r="A192" s="281"/>
      <c r="B192" s="500"/>
      <c r="C192" s="503"/>
      <c r="D192" s="503"/>
      <c r="E192" s="503"/>
      <c r="F192" s="503" t="s">
        <v>875</v>
      </c>
      <c r="G192" s="503"/>
      <c r="H192" s="503"/>
      <c r="I192" s="503"/>
      <c r="J192" s="282" t="s">
        <v>435</v>
      </c>
      <c r="K192" s="282" t="s">
        <v>477</v>
      </c>
      <c r="L192" s="282" t="s">
        <v>478</v>
      </c>
      <c r="M192" s="282">
        <v>1.84</v>
      </c>
      <c r="N192" s="514"/>
      <c r="O192" s="514"/>
      <c r="P192" s="514"/>
      <c r="Q192" s="514"/>
      <c r="R192" s="514"/>
      <c r="S192" s="514"/>
      <c r="T192" s="514"/>
      <c r="U192" s="510">
        <f>V192+Y192</f>
        <v>2025000</v>
      </c>
      <c r="V192" s="530">
        <v>1350000</v>
      </c>
      <c r="W192" s="513"/>
      <c r="X192" s="513"/>
      <c r="Y192" s="510">
        <v>675000</v>
      </c>
      <c r="Z192" s="513"/>
      <c r="AA192" s="513"/>
      <c r="AB192" s="510">
        <v>675000</v>
      </c>
      <c r="AC192" s="513" t="s">
        <v>92</v>
      </c>
      <c r="AD192" s="530">
        <f>U192</f>
        <v>2025000</v>
      </c>
      <c r="AE192" s="513"/>
      <c r="AF192" s="513"/>
      <c r="AG192" s="513"/>
      <c r="AH192" s="555"/>
      <c r="AI192" s="555"/>
      <c r="AJ192" s="624"/>
      <c r="AK192" s="283"/>
      <c r="AL192" s="283"/>
    </row>
    <row r="193" spans="1:38" ht="48" x14ac:dyDescent="0.25">
      <c r="A193" s="281"/>
      <c r="B193" s="500"/>
      <c r="C193" s="503"/>
      <c r="D193" s="503"/>
      <c r="E193" s="503"/>
      <c r="F193" s="503"/>
      <c r="G193" s="503"/>
      <c r="H193" s="503"/>
      <c r="I193" s="503"/>
      <c r="J193" s="284" t="s">
        <v>480</v>
      </c>
      <c r="K193" s="284" t="s">
        <v>481</v>
      </c>
      <c r="L193" s="284" t="s">
        <v>441</v>
      </c>
      <c r="M193" s="287">
        <v>15260</v>
      </c>
      <c r="N193" s="514"/>
      <c r="O193" s="514"/>
      <c r="P193" s="514"/>
      <c r="Q193" s="514"/>
      <c r="R193" s="514"/>
      <c r="S193" s="514"/>
      <c r="T193" s="514"/>
      <c r="U193" s="516"/>
      <c r="V193" s="516"/>
      <c r="W193" s="514"/>
      <c r="X193" s="514"/>
      <c r="Y193" s="511"/>
      <c r="Z193" s="514"/>
      <c r="AA193" s="514"/>
      <c r="AB193" s="511"/>
      <c r="AC193" s="514"/>
      <c r="AD193" s="516"/>
      <c r="AE193" s="514"/>
      <c r="AF193" s="514"/>
      <c r="AG193" s="514"/>
      <c r="AH193" s="555"/>
      <c r="AI193" s="555"/>
      <c r="AJ193" s="624"/>
      <c r="AK193" s="283"/>
      <c r="AL193" s="283"/>
    </row>
    <row r="194" spans="1:38" ht="24.6" thickBot="1" x14ac:dyDescent="0.3">
      <c r="A194" s="281"/>
      <c r="B194" s="500"/>
      <c r="C194" s="503"/>
      <c r="D194" s="503"/>
      <c r="E194" s="503"/>
      <c r="F194" s="503"/>
      <c r="G194" s="503"/>
      <c r="H194" s="503"/>
      <c r="I194" s="503"/>
      <c r="J194" s="285" t="s">
        <v>442</v>
      </c>
      <c r="K194" s="285" t="s">
        <v>443</v>
      </c>
      <c r="L194" s="285" t="s">
        <v>482</v>
      </c>
      <c r="M194" s="285">
        <v>1</v>
      </c>
      <c r="N194" s="514"/>
      <c r="O194" s="514"/>
      <c r="P194" s="514"/>
      <c r="Q194" s="514"/>
      <c r="R194" s="514"/>
      <c r="S194" s="514"/>
      <c r="T194" s="514"/>
      <c r="U194" s="520"/>
      <c r="V194" s="520"/>
      <c r="W194" s="515"/>
      <c r="X194" s="515"/>
      <c r="Y194" s="512"/>
      <c r="Z194" s="515"/>
      <c r="AA194" s="515"/>
      <c r="AB194" s="512"/>
      <c r="AC194" s="515"/>
      <c r="AD194" s="520"/>
      <c r="AE194" s="515"/>
      <c r="AF194" s="515"/>
      <c r="AG194" s="515"/>
      <c r="AH194" s="555"/>
      <c r="AI194" s="555"/>
      <c r="AJ194" s="624"/>
      <c r="AK194" s="283"/>
      <c r="AL194" s="283"/>
    </row>
    <row r="195" spans="1:38" ht="57" customHeight="1" x14ac:dyDescent="0.25">
      <c r="A195" s="281"/>
      <c r="B195" s="500"/>
      <c r="C195" s="503"/>
      <c r="D195" s="503"/>
      <c r="E195" s="503"/>
      <c r="F195" s="503" t="s">
        <v>876</v>
      </c>
      <c r="G195" s="503"/>
      <c r="H195" s="503"/>
      <c r="I195" s="503"/>
      <c r="J195" s="282" t="s">
        <v>435</v>
      </c>
      <c r="K195" s="282" t="s">
        <v>477</v>
      </c>
      <c r="L195" s="282" t="s">
        <v>478</v>
      </c>
      <c r="M195" s="282">
        <v>7.44</v>
      </c>
      <c r="N195" s="514"/>
      <c r="O195" s="514"/>
      <c r="P195" s="514"/>
      <c r="Q195" s="514"/>
      <c r="R195" s="514"/>
      <c r="S195" s="514"/>
      <c r="T195" s="514"/>
      <c r="U195" s="510">
        <f>V195+Y195</f>
        <v>600000</v>
      </c>
      <c r="V195" s="530">
        <v>400000</v>
      </c>
      <c r="W195" s="513"/>
      <c r="X195" s="513"/>
      <c r="Y195" s="510">
        <v>200000</v>
      </c>
      <c r="Z195" s="513"/>
      <c r="AA195" s="513"/>
      <c r="AB195" s="510">
        <v>200000</v>
      </c>
      <c r="AC195" s="513" t="s">
        <v>92</v>
      </c>
      <c r="AD195" s="530">
        <f>U195</f>
        <v>600000</v>
      </c>
      <c r="AE195" s="513"/>
      <c r="AF195" s="513"/>
      <c r="AG195" s="513"/>
      <c r="AH195" s="555"/>
      <c r="AI195" s="555"/>
      <c r="AJ195" s="624"/>
      <c r="AK195" s="283"/>
      <c r="AL195" s="283"/>
    </row>
    <row r="196" spans="1:38" ht="48" x14ac:dyDescent="0.25">
      <c r="A196" s="281"/>
      <c r="B196" s="500"/>
      <c r="C196" s="503"/>
      <c r="D196" s="503"/>
      <c r="E196" s="503"/>
      <c r="F196" s="503"/>
      <c r="G196" s="503"/>
      <c r="H196" s="503"/>
      <c r="I196" s="503"/>
      <c r="J196" s="284" t="s">
        <v>480</v>
      </c>
      <c r="K196" s="284" t="s">
        <v>481</v>
      </c>
      <c r="L196" s="284" t="s">
        <v>441</v>
      </c>
      <c r="M196" s="287">
        <v>32830</v>
      </c>
      <c r="N196" s="514"/>
      <c r="O196" s="514"/>
      <c r="P196" s="514"/>
      <c r="Q196" s="514"/>
      <c r="R196" s="514"/>
      <c r="S196" s="514"/>
      <c r="T196" s="514"/>
      <c r="U196" s="516"/>
      <c r="V196" s="516"/>
      <c r="W196" s="514"/>
      <c r="X196" s="514"/>
      <c r="Y196" s="511"/>
      <c r="Z196" s="514"/>
      <c r="AA196" s="514"/>
      <c r="AB196" s="511"/>
      <c r="AC196" s="514"/>
      <c r="AD196" s="516"/>
      <c r="AE196" s="514"/>
      <c r="AF196" s="514"/>
      <c r="AG196" s="514"/>
      <c r="AH196" s="555"/>
      <c r="AI196" s="555"/>
      <c r="AJ196" s="624"/>
      <c r="AK196" s="283"/>
      <c r="AL196" s="283"/>
    </row>
    <row r="197" spans="1:38" ht="24.6" thickBot="1" x14ac:dyDescent="0.3">
      <c r="A197" s="281"/>
      <c r="B197" s="500"/>
      <c r="C197" s="503"/>
      <c r="D197" s="503"/>
      <c r="E197" s="503"/>
      <c r="F197" s="503"/>
      <c r="G197" s="503"/>
      <c r="H197" s="503"/>
      <c r="I197" s="503"/>
      <c r="J197" s="285" t="s">
        <v>442</v>
      </c>
      <c r="K197" s="285" t="s">
        <v>443</v>
      </c>
      <c r="L197" s="285" t="s">
        <v>482</v>
      </c>
      <c r="M197" s="285">
        <v>1</v>
      </c>
      <c r="N197" s="514"/>
      <c r="O197" s="514"/>
      <c r="P197" s="514"/>
      <c r="Q197" s="514"/>
      <c r="R197" s="514"/>
      <c r="S197" s="514"/>
      <c r="T197" s="514"/>
      <c r="U197" s="520"/>
      <c r="V197" s="520"/>
      <c r="W197" s="515"/>
      <c r="X197" s="515"/>
      <c r="Y197" s="512"/>
      <c r="Z197" s="515"/>
      <c r="AA197" s="515"/>
      <c r="AB197" s="512"/>
      <c r="AC197" s="515"/>
      <c r="AD197" s="520"/>
      <c r="AE197" s="515"/>
      <c r="AF197" s="515"/>
      <c r="AG197" s="515"/>
      <c r="AH197" s="555"/>
      <c r="AI197" s="555"/>
      <c r="AJ197" s="624"/>
      <c r="AK197" s="283"/>
      <c r="AL197" s="283"/>
    </row>
    <row r="198" spans="1:38" ht="57" customHeight="1" x14ac:dyDescent="0.25">
      <c r="A198" s="281"/>
      <c r="B198" s="500"/>
      <c r="C198" s="503"/>
      <c r="D198" s="503"/>
      <c r="E198" s="503"/>
      <c r="F198" s="503" t="s">
        <v>877</v>
      </c>
      <c r="G198" s="503"/>
      <c r="H198" s="503"/>
      <c r="I198" s="503"/>
      <c r="J198" s="282" t="s">
        <v>435</v>
      </c>
      <c r="K198" s="282" t="s">
        <v>477</v>
      </c>
      <c r="L198" s="282" t="s">
        <v>478</v>
      </c>
      <c r="M198" s="282">
        <v>0.41</v>
      </c>
      <c r="N198" s="514"/>
      <c r="O198" s="514"/>
      <c r="P198" s="514"/>
      <c r="Q198" s="514"/>
      <c r="R198" s="514"/>
      <c r="S198" s="514"/>
      <c r="T198" s="514"/>
      <c r="U198" s="510">
        <f>V198+Y198</f>
        <v>660000</v>
      </c>
      <c r="V198" s="530">
        <v>440000</v>
      </c>
      <c r="W198" s="513"/>
      <c r="X198" s="513"/>
      <c r="Y198" s="510">
        <v>220000</v>
      </c>
      <c r="Z198" s="513"/>
      <c r="AA198" s="513"/>
      <c r="AB198" s="510">
        <v>220000</v>
      </c>
      <c r="AC198" s="513" t="s">
        <v>92</v>
      </c>
      <c r="AD198" s="530">
        <f>U198</f>
        <v>660000</v>
      </c>
      <c r="AE198" s="513"/>
      <c r="AF198" s="513"/>
      <c r="AG198" s="513"/>
      <c r="AH198" s="555"/>
      <c r="AI198" s="555"/>
      <c r="AJ198" s="624"/>
      <c r="AK198" s="283"/>
      <c r="AL198" s="283"/>
    </row>
    <row r="199" spans="1:38" ht="48" x14ac:dyDescent="0.25">
      <c r="A199" s="281"/>
      <c r="B199" s="500"/>
      <c r="C199" s="503"/>
      <c r="D199" s="503"/>
      <c r="E199" s="503"/>
      <c r="F199" s="503"/>
      <c r="G199" s="503"/>
      <c r="H199" s="503"/>
      <c r="I199" s="503"/>
      <c r="J199" s="284" t="s">
        <v>480</v>
      </c>
      <c r="K199" s="284" t="s">
        <v>481</v>
      </c>
      <c r="L199" s="284" t="s">
        <v>441</v>
      </c>
      <c r="M199" s="287">
        <v>4065</v>
      </c>
      <c r="N199" s="514"/>
      <c r="O199" s="514"/>
      <c r="P199" s="514"/>
      <c r="Q199" s="514"/>
      <c r="R199" s="514"/>
      <c r="S199" s="514"/>
      <c r="T199" s="514"/>
      <c r="U199" s="516"/>
      <c r="V199" s="516"/>
      <c r="W199" s="514"/>
      <c r="X199" s="514"/>
      <c r="Y199" s="511"/>
      <c r="Z199" s="514"/>
      <c r="AA199" s="514"/>
      <c r="AB199" s="511"/>
      <c r="AC199" s="514"/>
      <c r="AD199" s="516"/>
      <c r="AE199" s="514"/>
      <c r="AF199" s="514"/>
      <c r="AG199" s="514"/>
      <c r="AH199" s="555"/>
      <c r="AI199" s="555"/>
      <c r="AJ199" s="624"/>
      <c r="AK199" s="283"/>
      <c r="AL199" s="283"/>
    </row>
    <row r="200" spans="1:38" ht="24.6" thickBot="1" x14ac:dyDescent="0.3">
      <c r="A200" s="281"/>
      <c r="B200" s="500"/>
      <c r="C200" s="503"/>
      <c r="D200" s="503"/>
      <c r="E200" s="503"/>
      <c r="F200" s="503"/>
      <c r="G200" s="503"/>
      <c r="H200" s="503"/>
      <c r="I200" s="503"/>
      <c r="J200" s="285" t="s">
        <v>442</v>
      </c>
      <c r="K200" s="285" t="s">
        <v>443</v>
      </c>
      <c r="L200" s="285" t="s">
        <v>482</v>
      </c>
      <c r="M200" s="285">
        <v>1</v>
      </c>
      <c r="N200" s="514"/>
      <c r="O200" s="514"/>
      <c r="P200" s="514"/>
      <c r="Q200" s="514"/>
      <c r="R200" s="514"/>
      <c r="S200" s="514"/>
      <c r="T200" s="514"/>
      <c r="U200" s="520"/>
      <c r="V200" s="520"/>
      <c r="W200" s="515"/>
      <c r="X200" s="515"/>
      <c r="Y200" s="512"/>
      <c r="Z200" s="515"/>
      <c r="AA200" s="515"/>
      <c r="AB200" s="512"/>
      <c r="AC200" s="515"/>
      <c r="AD200" s="520"/>
      <c r="AE200" s="515"/>
      <c r="AF200" s="515"/>
      <c r="AG200" s="515"/>
      <c r="AH200" s="555"/>
      <c r="AI200" s="555"/>
      <c r="AJ200" s="624"/>
      <c r="AK200" s="283"/>
      <c r="AL200" s="283"/>
    </row>
    <row r="201" spans="1:38" ht="57" customHeight="1" x14ac:dyDescent="0.25">
      <c r="A201" s="281"/>
      <c r="B201" s="500"/>
      <c r="C201" s="503"/>
      <c r="D201" s="503"/>
      <c r="E201" s="503"/>
      <c r="F201" s="503" t="s">
        <v>878</v>
      </c>
      <c r="G201" s="503"/>
      <c r="H201" s="503"/>
      <c r="I201" s="503"/>
      <c r="J201" s="282" t="s">
        <v>435</v>
      </c>
      <c r="K201" s="282" t="s">
        <v>477</v>
      </c>
      <c r="L201" s="282" t="s">
        <v>478</v>
      </c>
      <c r="M201" s="282">
        <v>1.1100000000000001</v>
      </c>
      <c r="N201" s="514"/>
      <c r="O201" s="514"/>
      <c r="P201" s="514"/>
      <c r="Q201" s="514"/>
      <c r="R201" s="514"/>
      <c r="S201" s="514"/>
      <c r="T201" s="514"/>
      <c r="U201" s="510">
        <f>V201+Y201</f>
        <v>1354870</v>
      </c>
      <c r="V201" s="530">
        <v>903247</v>
      </c>
      <c r="W201" s="513"/>
      <c r="X201" s="513"/>
      <c r="Y201" s="510">
        <v>451623</v>
      </c>
      <c r="Z201" s="513"/>
      <c r="AA201" s="513"/>
      <c r="AB201" s="530">
        <v>451624</v>
      </c>
      <c r="AC201" s="513" t="s">
        <v>92</v>
      </c>
      <c r="AD201" s="530">
        <f>U201</f>
        <v>1354870</v>
      </c>
      <c r="AE201" s="513"/>
      <c r="AF201" s="513"/>
      <c r="AG201" s="513"/>
      <c r="AH201" s="555"/>
      <c r="AI201" s="555"/>
      <c r="AJ201" s="624"/>
      <c r="AK201" s="283"/>
      <c r="AL201" s="283"/>
    </row>
    <row r="202" spans="1:38" ht="48" x14ac:dyDescent="0.25">
      <c r="A202" s="281"/>
      <c r="B202" s="500"/>
      <c r="C202" s="503"/>
      <c r="D202" s="503"/>
      <c r="E202" s="503"/>
      <c r="F202" s="503"/>
      <c r="G202" s="503"/>
      <c r="H202" s="503"/>
      <c r="I202" s="503"/>
      <c r="J202" s="284" t="s">
        <v>480</v>
      </c>
      <c r="K202" s="284" t="s">
        <v>481</v>
      </c>
      <c r="L202" s="284" t="s">
        <v>441</v>
      </c>
      <c r="M202" s="287">
        <v>11096</v>
      </c>
      <c r="N202" s="514"/>
      <c r="O202" s="514"/>
      <c r="P202" s="514"/>
      <c r="Q202" s="514"/>
      <c r="R202" s="514"/>
      <c r="S202" s="514"/>
      <c r="T202" s="514"/>
      <c r="U202" s="516"/>
      <c r="V202" s="516"/>
      <c r="W202" s="514"/>
      <c r="X202" s="514"/>
      <c r="Y202" s="511"/>
      <c r="Z202" s="514"/>
      <c r="AA202" s="514"/>
      <c r="AB202" s="516"/>
      <c r="AC202" s="514"/>
      <c r="AD202" s="516"/>
      <c r="AE202" s="514"/>
      <c r="AF202" s="514"/>
      <c r="AG202" s="514"/>
      <c r="AH202" s="555"/>
      <c r="AI202" s="555"/>
      <c r="AJ202" s="624"/>
      <c r="AK202" s="283"/>
      <c r="AL202" s="283"/>
    </row>
    <row r="203" spans="1:38" ht="24" x14ac:dyDescent="0.25">
      <c r="A203" s="281"/>
      <c r="B203" s="568"/>
      <c r="C203" s="518"/>
      <c r="D203" s="518"/>
      <c r="E203" s="518"/>
      <c r="F203" s="518"/>
      <c r="G203" s="518"/>
      <c r="H203" s="518"/>
      <c r="I203" s="518"/>
      <c r="J203" s="291" t="s">
        <v>442</v>
      </c>
      <c r="K203" s="291" t="s">
        <v>443</v>
      </c>
      <c r="L203" s="291" t="s">
        <v>482</v>
      </c>
      <c r="M203" s="291">
        <v>1</v>
      </c>
      <c r="N203" s="514"/>
      <c r="O203" s="514"/>
      <c r="P203" s="514"/>
      <c r="Q203" s="514"/>
      <c r="R203" s="514"/>
      <c r="S203" s="514"/>
      <c r="T203" s="514"/>
      <c r="U203" s="556"/>
      <c r="V203" s="556"/>
      <c r="W203" s="514"/>
      <c r="X203" s="514"/>
      <c r="Y203" s="557"/>
      <c r="Z203" s="514"/>
      <c r="AA203" s="514"/>
      <c r="AB203" s="556"/>
      <c r="AC203" s="514"/>
      <c r="AD203" s="556"/>
      <c r="AE203" s="514"/>
      <c r="AF203" s="514"/>
      <c r="AG203" s="514"/>
      <c r="AH203" s="555"/>
      <c r="AI203" s="555"/>
      <c r="AJ203" s="624"/>
      <c r="AK203" s="283"/>
      <c r="AL203" s="283"/>
    </row>
    <row r="204" spans="1:38" ht="60" customHeight="1" x14ac:dyDescent="0.25">
      <c r="A204" s="281"/>
      <c r="B204" s="568" t="s">
        <v>889</v>
      </c>
      <c r="C204" s="518" t="s">
        <v>890</v>
      </c>
      <c r="D204" s="518" t="s">
        <v>432</v>
      </c>
      <c r="E204" s="518" t="s">
        <v>433</v>
      </c>
      <c r="F204" s="503" t="s">
        <v>891</v>
      </c>
      <c r="G204" s="518" t="s">
        <v>604</v>
      </c>
      <c r="H204" s="518" t="s">
        <v>83</v>
      </c>
      <c r="I204" s="518" t="s">
        <v>83</v>
      </c>
      <c r="J204" s="284" t="s">
        <v>435</v>
      </c>
      <c r="K204" s="284" t="s">
        <v>436</v>
      </c>
      <c r="L204" s="284" t="s">
        <v>367</v>
      </c>
      <c r="M204" s="284">
        <v>1</v>
      </c>
      <c r="N204" s="518" t="s">
        <v>86</v>
      </c>
      <c r="O204" s="518" t="s">
        <v>411</v>
      </c>
      <c r="P204" s="518" t="s">
        <v>437</v>
      </c>
      <c r="Q204" s="518" t="s">
        <v>89</v>
      </c>
      <c r="R204" s="518" t="s">
        <v>90</v>
      </c>
      <c r="S204" s="518" t="s">
        <v>170</v>
      </c>
      <c r="T204" s="511">
        <f>U204</f>
        <v>425000</v>
      </c>
      <c r="U204" s="511">
        <f>V204+Y204</f>
        <v>425000</v>
      </c>
      <c r="V204" s="516">
        <v>250000</v>
      </c>
      <c r="W204" s="518"/>
      <c r="X204" s="518"/>
      <c r="Y204" s="511">
        <v>175000</v>
      </c>
      <c r="Z204" s="518"/>
      <c r="AA204" s="518"/>
      <c r="AB204" s="516">
        <v>75000</v>
      </c>
      <c r="AC204" s="518" t="s">
        <v>92</v>
      </c>
      <c r="AD204" s="516">
        <f>U204</f>
        <v>425000</v>
      </c>
      <c r="AE204" s="518" t="s">
        <v>171</v>
      </c>
      <c r="AF204" s="518" t="s">
        <v>171</v>
      </c>
      <c r="AG204" s="518" t="s">
        <v>171</v>
      </c>
      <c r="AH204" s="554">
        <v>46023</v>
      </c>
      <c r="AI204" s="569">
        <v>46054</v>
      </c>
      <c r="AJ204" s="625"/>
      <c r="AK204" s="283"/>
      <c r="AL204" s="283"/>
    </row>
    <row r="205" spans="1:38" ht="24" x14ac:dyDescent="0.25">
      <c r="A205" s="281"/>
      <c r="B205" s="531"/>
      <c r="C205" s="514"/>
      <c r="D205" s="514"/>
      <c r="E205" s="514"/>
      <c r="F205" s="503"/>
      <c r="G205" s="514"/>
      <c r="H205" s="514"/>
      <c r="I205" s="514"/>
      <c r="J205" s="284" t="s">
        <v>439</v>
      </c>
      <c r="K205" s="284" t="s">
        <v>440</v>
      </c>
      <c r="L205" s="284" t="s">
        <v>441</v>
      </c>
      <c r="M205" s="287">
        <v>10000</v>
      </c>
      <c r="N205" s="514"/>
      <c r="O205" s="514"/>
      <c r="P205" s="514"/>
      <c r="Q205" s="514"/>
      <c r="R205" s="514"/>
      <c r="S205" s="514"/>
      <c r="T205" s="511"/>
      <c r="U205" s="516"/>
      <c r="V205" s="516"/>
      <c r="W205" s="514"/>
      <c r="X205" s="514"/>
      <c r="Y205" s="511"/>
      <c r="Z205" s="514"/>
      <c r="AA205" s="514"/>
      <c r="AB205" s="516"/>
      <c r="AC205" s="514"/>
      <c r="AD205" s="516"/>
      <c r="AE205" s="514"/>
      <c r="AF205" s="514"/>
      <c r="AG205" s="514"/>
      <c r="AH205" s="555"/>
      <c r="AI205" s="550"/>
      <c r="AJ205" s="622"/>
      <c r="AK205" s="283"/>
      <c r="AL205" s="283"/>
    </row>
    <row r="206" spans="1:38" ht="78.75" customHeight="1" thickBot="1" x14ac:dyDescent="0.3">
      <c r="A206" s="281"/>
      <c r="B206" s="539"/>
      <c r="C206" s="515"/>
      <c r="D206" s="515"/>
      <c r="E206" s="515"/>
      <c r="F206" s="504"/>
      <c r="G206" s="515"/>
      <c r="H206" s="515"/>
      <c r="I206" s="515"/>
      <c r="J206" s="285" t="s">
        <v>442</v>
      </c>
      <c r="K206" s="285" t="s">
        <v>443</v>
      </c>
      <c r="L206" s="285" t="s">
        <v>444</v>
      </c>
      <c r="M206" s="285">
        <v>1</v>
      </c>
      <c r="N206" s="515"/>
      <c r="O206" s="515"/>
      <c r="P206" s="515"/>
      <c r="Q206" s="515"/>
      <c r="R206" s="515"/>
      <c r="S206" s="515"/>
      <c r="T206" s="512"/>
      <c r="U206" s="520"/>
      <c r="V206" s="520"/>
      <c r="W206" s="515"/>
      <c r="X206" s="515"/>
      <c r="Y206" s="512"/>
      <c r="Z206" s="515"/>
      <c r="AA206" s="515"/>
      <c r="AB206" s="520"/>
      <c r="AC206" s="515"/>
      <c r="AD206" s="520"/>
      <c r="AE206" s="515"/>
      <c r="AF206" s="515"/>
      <c r="AG206" s="515"/>
      <c r="AH206" s="561"/>
      <c r="AI206" s="551"/>
      <c r="AJ206" s="626"/>
      <c r="AK206" s="283"/>
      <c r="AL206" s="283"/>
    </row>
    <row r="207" spans="1:38" ht="28.2" customHeight="1" x14ac:dyDescent="0.25">
      <c r="A207" s="281"/>
      <c r="B207" s="538" t="s">
        <v>892</v>
      </c>
      <c r="C207" s="502" t="s">
        <v>893</v>
      </c>
      <c r="D207" s="502" t="s">
        <v>432</v>
      </c>
      <c r="E207" s="502" t="s">
        <v>433</v>
      </c>
      <c r="F207" s="502" t="s">
        <v>894</v>
      </c>
      <c r="G207" s="502" t="s">
        <v>434</v>
      </c>
      <c r="H207" s="502" t="s">
        <v>83</v>
      </c>
      <c r="I207" s="502" t="s">
        <v>83</v>
      </c>
      <c r="J207" s="513" t="s">
        <v>469</v>
      </c>
      <c r="K207" s="513" t="s">
        <v>470</v>
      </c>
      <c r="L207" s="513" t="s">
        <v>471</v>
      </c>
      <c r="M207" s="513">
        <v>500</v>
      </c>
      <c r="N207" s="502" t="s">
        <v>86</v>
      </c>
      <c r="O207" s="502" t="s">
        <v>102</v>
      </c>
      <c r="P207" s="502" t="s">
        <v>437</v>
      </c>
      <c r="Q207" s="502" t="s">
        <v>89</v>
      </c>
      <c r="R207" s="502" t="s">
        <v>90</v>
      </c>
      <c r="S207" s="502" t="s">
        <v>170</v>
      </c>
      <c r="T207" s="559">
        <f>+U207</f>
        <v>680000</v>
      </c>
      <c r="U207" s="510">
        <f>V207+Y207</f>
        <v>680000</v>
      </c>
      <c r="V207" s="510">
        <v>400000</v>
      </c>
      <c r="W207" s="510" t="s">
        <v>455</v>
      </c>
      <c r="X207" s="510" t="s">
        <v>455</v>
      </c>
      <c r="Y207" s="510">
        <v>280000</v>
      </c>
      <c r="Z207" s="510" t="s">
        <v>455</v>
      </c>
      <c r="AA207" s="510" t="s">
        <v>455</v>
      </c>
      <c r="AB207" s="510">
        <v>120000</v>
      </c>
      <c r="AC207" s="530" t="s">
        <v>92</v>
      </c>
      <c r="AD207" s="510">
        <f>U207</f>
        <v>680000</v>
      </c>
      <c r="AE207" s="510" t="s">
        <v>171</v>
      </c>
      <c r="AF207" s="510" t="s">
        <v>455</v>
      </c>
      <c r="AG207" s="510" t="s">
        <v>455</v>
      </c>
      <c r="AH207" s="524">
        <v>46082</v>
      </c>
      <c r="AI207" s="527">
        <v>46143</v>
      </c>
      <c r="AJ207" s="519"/>
      <c r="AK207" s="283"/>
      <c r="AL207" s="283"/>
    </row>
    <row r="208" spans="1:38" ht="24" customHeight="1" x14ac:dyDescent="0.25">
      <c r="A208" s="281"/>
      <c r="B208" s="531"/>
      <c r="C208" s="503"/>
      <c r="D208" s="503"/>
      <c r="E208" s="503"/>
      <c r="F208" s="503"/>
      <c r="G208" s="503"/>
      <c r="H208" s="503"/>
      <c r="I208" s="503"/>
      <c r="J208" s="517"/>
      <c r="K208" s="517"/>
      <c r="L208" s="517"/>
      <c r="M208" s="517"/>
      <c r="N208" s="503"/>
      <c r="O208" s="503"/>
      <c r="P208" s="503"/>
      <c r="Q208" s="503"/>
      <c r="R208" s="503"/>
      <c r="S208" s="503"/>
      <c r="T208" s="540"/>
      <c r="U208" s="511"/>
      <c r="V208" s="511"/>
      <c r="W208" s="511"/>
      <c r="X208" s="511"/>
      <c r="Y208" s="511"/>
      <c r="Z208" s="511"/>
      <c r="AA208" s="511"/>
      <c r="AB208" s="511"/>
      <c r="AC208" s="516"/>
      <c r="AD208" s="511"/>
      <c r="AE208" s="511"/>
      <c r="AF208" s="511"/>
      <c r="AG208" s="511"/>
      <c r="AH208" s="525"/>
      <c r="AI208" s="528"/>
      <c r="AJ208" s="519"/>
      <c r="AK208" s="283"/>
      <c r="AL208" s="283"/>
    </row>
    <row r="209" spans="1:38" x14ac:dyDescent="0.25">
      <c r="A209" s="281"/>
      <c r="B209" s="531"/>
      <c r="C209" s="503"/>
      <c r="D209" s="503"/>
      <c r="E209" s="503"/>
      <c r="F209" s="503"/>
      <c r="G209" s="503"/>
      <c r="H209" s="503"/>
      <c r="I209" s="503"/>
      <c r="J209" s="503" t="s">
        <v>442</v>
      </c>
      <c r="K209" s="503" t="s">
        <v>443</v>
      </c>
      <c r="L209" s="503" t="s">
        <v>444</v>
      </c>
      <c r="M209" s="503">
        <v>1</v>
      </c>
      <c r="N209" s="503"/>
      <c r="O209" s="503"/>
      <c r="P209" s="503"/>
      <c r="Q209" s="503"/>
      <c r="R209" s="503"/>
      <c r="S209" s="503"/>
      <c r="T209" s="540"/>
      <c r="U209" s="511"/>
      <c r="V209" s="511"/>
      <c r="W209" s="511"/>
      <c r="X209" s="511"/>
      <c r="Y209" s="511"/>
      <c r="Z209" s="511"/>
      <c r="AA209" s="511"/>
      <c r="AB209" s="511"/>
      <c r="AC209" s="516"/>
      <c r="AD209" s="511"/>
      <c r="AE209" s="511"/>
      <c r="AF209" s="511"/>
      <c r="AG209" s="511"/>
      <c r="AH209" s="525"/>
      <c r="AI209" s="528"/>
      <c r="AJ209" s="519"/>
      <c r="AK209" s="283"/>
      <c r="AL209" s="283"/>
    </row>
    <row r="210" spans="1:38" x14ac:dyDescent="0.25">
      <c r="A210" s="281"/>
      <c r="B210" s="531"/>
      <c r="C210" s="503"/>
      <c r="D210" s="503"/>
      <c r="E210" s="503"/>
      <c r="F210" s="503"/>
      <c r="G210" s="503"/>
      <c r="H210" s="503"/>
      <c r="I210" s="503"/>
      <c r="J210" s="503"/>
      <c r="K210" s="503"/>
      <c r="L210" s="503"/>
      <c r="M210" s="503"/>
      <c r="N210" s="503"/>
      <c r="O210" s="503"/>
      <c r="P210" s="503"/>
      <c r="Q210" s="503"/>
      <c r="R210" s="503"/>
      <c r="S210" s="503"/>
      <c r="T210" s="540"/>
      <c r="U210" s="511"/>
      <c r="V210" s="511"/>
      <c r="W210" s="511"/>
      <c r="X210" s="511"/>
      <c r="Y210" s="511"/>
      <c r="Z210" s="511"/>
      <c r="AA210" s="511"/>
      <c r="AB210" s="511"/>
      <c r="AC210" s="516"/>
      <c r="AD210" s="511"/>
      <c r="AE210" s="511"/>
      <c r="AF210" s="511"/>
      <c r="AG210" s="511"/>
      <c r="AH210" s="525"/>
      <c r="AI210" s="528"/>
      <c r="AJ210" s="519"/>
      <c r="AK210" s="283"/>
      <c r="AL210" s="283"/>
    </row>
    <row r="211" spans="1:38" x14ac:dyDescent="0.25">
      <c r="A211" s="281"/>
      <c r="B211" s="531"/>
      <c r="C211" s="503"/>
      <c r="D211" s="503"/>
      <c r="E211" s="503"/>
      <c r="F211" s="503"/>
      <c r="G211" s="503"/>
      <c r="H211" s="503"/>
      <c r="I211" s="503"/>
      <c r="J211" s="503"/>
      <c r="K211" s="503"/>
      <c r="L211" s="503"/>
      <c r="M211" s="503"/>
      <c r="N211" s="503"/>
      <c r="O211" s="503"/>
      <c r="P211" s="503"/>
      <c r="Q211" s="503"/>
      <c r="R211" s="503"/>
      <c r="S211" s="503"/>
      <c r="T211" s="540"/>
      <c r="U211" s="511"/>
      <c r="V211" s="511"/>
      <c r="W211" s="511"/>
      <c r="X211" s="511"/>
      <c r="Y211" s="511"/>
      <c r="Z211" s="511"/>
      <c r="AA211" s="511"/>
      <c r="AB211" s="511"/>
      <c r="AC211" s="516"/>
      <c r="AD211" s="511"/>
      <c r="AE211" s="511"/>
      <c r="AF211" s="511"/>
      <c r="AG211" s="511"/>
      <c r="AH211" s="525"/>
      <c r="AI211" s="528"/>
      <c r="AJ211" s="519"/>
      <c r="AK211" s="283"/>
      <c r="AL211" s="283"/>
    </row>
    <row r="212" spans="1:38" ht="72" customHeight="1" thickBot="1" x14ac:dyDescent="0.3">
      <c r="A212" s="281"/>
      <c r="B212" s="539"/>
      <c r="C212" s="504"/>
      <c r="D212" s="504"/>
      <c r="E212" s="504"/>
      <c r="F212" s="504"/>
      <c r="G212" s="504"/>
      <c r="H212" s="504"/>
      <c r="I212" s="504"/>
      <c r="J212" s="504"/>
      <c r="K212" s="504"/>
      <c r="L212" s="504"/>
      <c r="M212" s="504"/>
      <c r="N212" s="504"/>
      <c r="O212" s="504"/>
      <c r="P212" s="504"/>
      <c r="Q212" s="504"/>
      <c r="R212" s="504"/>
      <c r="S212" s="504"/>
      <c r="T212" s="558"/>
      <c r="U212" s="512"/>
      <c r="V212" s="512"/>
      <c r="W212" s="512"/>
      <c r="X212" s="512"/>
      <c r="Y212" s="512"/>
      <c r="Z212" s="512"/>
      <c r="AA212" s="512"/>
      <c r="AB212" s="512"/>
      <c r="AC212" s="520"/>
      <c r="AD212" s="512"/>
      <c r="AE212" s="512"/>
      <c r="AF212" s="512"/>
      <c r="AG212" s="512"/>
      <c r="AH212" s="526"/>
      <c r="AI212" s="529"/>
      <c r="AJ212" s="519"/>
      <c r="AK212" s="283"/>
      <c r="AL212" s="283"/>
    </row>
    <row r="213" spans="1:38" x14ac:dyDescent="0.25">
      <c r="AJ213" s="223"/>
    </row>
    <row r="214" spans="1:38" x14ac:dyDescent="0.25">
      <c r="AJ214" s="223"/>
    </row>
    <row r="215" spans="1:38" x14ac:dyDescent="0.25">
      <c r="AJ215" s="223"/>
    </row>
    <row r="216" spans="1:38" x14ac:dyDescent="0.25">
      <c r="AJ216" s="223"/>
    </row>
    <row r="217" spans="1:38" x14ac:dyDescent="0.25">
      <c r="B217" s="232" t="s">
        <v>23</v>
      </c>
      <c r="C217" s="224"/>
      <c r="D217" s="224"/>
      <c r="E217" s="224"/>
      <c r="F217" s="224"/>
      <c r="G217" s="224"/>
      <c r="H217" s="224"/>
      <c r="I217" s="224"/>
      <c r="J217" s="224"/>
      <c r="K217" s="224"/>
      <c r="L217" s="224"/>
      <c r="M217" s="228"/>
      <c r="O217" s="224"/>
      <c r="P217" s="224"/>
      <c r="Q217" s="224"/>
      <c r="R217" s="224"/>
      <c r="S217" s="224"/>
      <c r="T217" s="224"/>
      <c r="U217" s="228"/>
      <c r="V217" s="224"/>
      <c r="AJ217" s="223"/>
    </row>
    <row r="218" spans="1:38" x14ac:dyDescent="0.25">
      <c r="B218" s="306" t="s">
        <v>73</v>
      </c>
      <c r="C218" s="224"/>
      <c r="D218" s="224"/>
      <c r="E218" s="224"/>
      <c r="F218" s="224"/>
      <c r="G218" s="224"/>
      <c r="H218" s="224"/>
      <c r="I218" s="224"/>
      <c r="J218" s="224"/>
      <c r="K218" s="224"/>
      <c r="L218" s="224"/>
      <c r="M218" s="231"/>
      <c r="N218" s="224"/>
      <c r="O218" s="224"/>
      <c r="P218" s="224"/>
      <c r="Q218" s="224"/>
      <c r="R218" s="224"/>
      <c r="S218" s="224"/>
      <c r="T218" s="224"/>
      <c r="U218" s="224"/>
      <c r="V218" s="224"/>
      <c r="AJ218" s="223"/>
    </row>
    <row r="219" spans="1:38" x14ac:dyDescent="0.25">
      <c r="B219" s="306" t="s">
        <v>74</v>
      </c>
      <c r="C219" s="224"/>
      <c r="D219" s="224"/>
      <c r="E219" s="224"/>
      <c r="F219" s="224"/>
      <c r="G219" s="224"/>
      <c r="H219" s="224"/>
      <c r="I219" s="224"/>
      <c r="J219" s="224"/>
      <c r="K219" s="224"/>
      <c r="L219" s="224"/>
      <c r="M219" s="228"/>
      <c r="O219" s="224"/>
      <c r="P219" s="224"/>
      <c r="Q219" s="224"/>
      <c r="R219" s="224"/>
      <c r="S219" s="224"/>
      <c r="T219" s="229"/>
      <c r="U219" s="224"/>
      <c r="V219" s="230"/>
      <c r="AJ219" s="223"/>
    </row>
    <row r="220" spans="1:38" x14ac:dyDescent="0.25">
      <c r="B220" s="224"/>
      <c r="C220" s="224"/>
      <c r="D220" s="224"/>
      <c r="E220" s="224"/>
      <c r="F220" s="224"/>
      <c r="G220" s="224"/>
      <c r="H220" s="224"/>
      <c r="I220" s="224"/>
      <c r="J220" s="224"/>
      <c r="K220" s="224"/>
      <c r="L220" s="224"/>
      <c r="M220" s="228"/>
      <c r="O220" s="224"/>
      <c r="P220" s="224"/>
      <c r="Q220" s="224"/>
      <c r="R220" s="224"/>
      <c r="S220" s="224"/>
      <c r="T220" s="224"/>
      <c r="U220" s="224"/>
      <c r="V220" s="224"/>
      <c r="AJ220" s="223"/>
    </row>
    <row r="221" spans="1:38" ht="15.6" x14ac:dyDescent="0.3">
      <c r="B221" s="224"/>
      <c r="C221" s="224"/>
      <c r="D221" s="224"/>
      <c r="E221" s="224"/>
      <c r="F221" s="224"/>
      <c r="G221" s="224"/>
      <c r="H221" s="224"/>
      <c r="I221" s="224"/>
      <c r="J221" s="224"/>
      <c r="K221" s="224"/>
      <c r="L221" s="224"/>
      <c r="M221" s="228"/>
      <c r="O221" s="224"/>
      <c r="P221" s="224"/>
      <c r="Q221" s="224"/>
      <c r="R221" s="224"/>
      <c r="S221" s="233"/>
      <c r="T221" s="224"/>
      <c r="U221" s="224"/>
      <c r="V221" s="234"/>
      <c r="AJ221" s="223"/>
    </row>
    <row r="222" spans="1:38" x14ac:dyDescent="0.25">
      <c r="B222" s="224"/>
      <c r="C222" s="224"/>
      <c r="D222" s="224"/>
      <c r="E222" s="224"/>
      <c r="F222" s="224"/>
      <c r="G222" s="224"/>
      <c r="H222" s="224"/>
      <c r="I222" s="224"/>
      <c r="J222" s="224"/>
      <c r="K222" s="224"/>
      <c r="L222" s="224"/>
      <c r="M222" s="228"/>
      <c r="O222" s="224"/>
      <c r="P222" s="224"/>
      <c r="Q222" s="224"/>
      <c r="R222" s="224"/>
      <c r="S222" s="224"/>
      <c r="T222" s="224"/>
      <c r="U222" s="224"/>
      <c r="V222" s="224"/>
      <c r="AJ222" s="223"/>
    </row>
    <row r="223" spans="1:38" x14ac:dyDescent="0.25">
      <c r="B223" s="224"/>
      <c r="C223" s="224"/>
      <c r="D223" s="224"/>
      <c r="E223" s="224"/>
      <c r="F223" s="224"/>
      <c r="G223" s="224"/>
      <c r="H223" s="224"/>
      <c r="I223" s="224"/>
      <c r="J223" s="224"/>
      <c r="K223" s="224"/>
      <c r="L223" s="235"/>
      <c r="M223" s="228"/>
      <c r="O223" s="224"/>
      <c r="P223" s="224"/>
      <c r="Q223" s="224"/>
      <c r="R223" s="224"/>
      <c r="S223" s="224"/>
      <c r="T223" s="224"/>
      <c r="U223" s="224"/>
      <c r="V223" s="224"/>
      <c r="AJ223" s="223"/>
    </row>
    <row r="224" spans="1:38" ht="15.75" customHeight="1" x14ac:dyDescent="0.25">
      <c r="AJ224" s="223"/>
    </row>
    <row r="225" spans="36:36" x14ac:dyDescent="0.25">
      <c r="AJ225" s="223"/>
    </row>
  </sheetData>
  <mergeCells count="1408">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Q207:Q212"/>
    <mergeCell ref="R207:R212"/>
    <mergeCell ref="S207:S212"/>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AG204:AG206"/>
    <mergeCell ref="AH204:AH206"/>
    <mergeCell ref="AI204:AI206"/>
    <mergeCell ref="AF207:AF212"/>
    <mergeCell ref="AG207:AG212"/>
    <mergeCell ref="AH207:AH212"/>
    <mergeCell ref="AI207:AI212"/>
    <mergeCell ref="W201:W203"/>
    <mergeCell ref="X201:X203"/>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AD195:AD197"/>
    <mergeCell ref="AE195:AE197"/>
    <mergeCell ref="F195:F197"/>
    <mergeCell ref="U195:U197"/>
    <mergeCell ref="V195:V197"/>
    <mergeCell ref="W195:W197"/>
    <mergeCell ref="X195:X197"/>
    <mergeCell ref="Y195:Y197"/>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G195:AG197"/>
    <mergeCell ref="F198:F200"/>
    <mergeCell ref="U198:U200"/>
    <mergeCell ref="V198:V200"/>
    <mergeCell ref="W198:W200"/>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Y192:Y194"/>
    <mergeCell ref="Z192:Z194"/>
    <mergeCell ref="AA192:AA194"/>
    <mergeCell ref="AB192:AB194"/>
    <mergeCell ref="AC192:AC194"/>
    <mergeCell ref="X198:X200"/>
    <mergeCell ref="Y198:Y200"/>
    <mergeCell ref="Z198:Z200"/>
    <mergeCell ref="AA198:AA200"/>
    <mergeCell ref="AB198:AB200"/>
    <mergeCell ref="Z195:Z197"/>
    <mergeCell ref="AA195:AA197"/>
    <mergeCell ref="AB195:AB197"/>
    <mergeCell ref="AC195:AC197"/>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E192:AE194"/>
    <mergeCell ref="AF192:AF194"/>
    <mergeCell ref="AG192:AG194"/>
    <mergeCell ref="AF195:AF197"/>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W168:W179"/>
    <mergeCell ref="X168:X179"/>
    <mergeCell ref="Y168:Y170"/>
    <mergeCell ref="Z168:Z179"/>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P164:P165"/>
    <mergeCell ref="Q164:Q165"/>
    <mergeCell ref="B164:B165"/>
    <mergeCell ref="C164:C165"/>
    <mergeCell ref="D164:D165"/>
    <mergeCell ref="E164:E165"/>
    <mergeCell ref="F164:F165"/>
    <mergeCell ref="G164:G165"/>
    <mergeCell ref="AJ155:AJ163"/>
    <mergeCell ref="F158:F163"/>
    <mergeCell ref="G158:G163"/>
    <mergeCell ref="U158:U163"/>
    <mergeCell ref="V158:V163"/>
    <mergeCell ref="Y158:Y163"/>
    <mergeCell ref="AB158:AB163"/>
    <mergeCell ref="AC158:AC163"/>
    <mergeCell ref="AD158:AD163"/>
    <mergeCell ref="AD155:AD157"/>
    <mergeCell ref="AE155:AE163"/>
    <mergeCell ref="AF155:AF163"/>
    <mergeCell ref="AG155:AG163"/>
    <mergeCell ref="AH155:AH163"/>
    <mergeCell ref="AI155:AI163"/>
    <mergeCell ref="X155:X163"/>
    <mergeCell ref="Y155:Y157"/>
    <mergeCell ref="Z155:Z163"/>
    <mergeCell ref="AA155:AA163"/>
    <mergeCell ref="AB155:AB157"/>
    <mergeCell ref="AC155:AC157"/>
    <mergeCell ref="R155:R163"/>
    <mergeCell ref="S155:S163"/>
    <mergeCell ref="T155:T163"/>
    <mergeCell ref="U155:U157"/>
    <mergeCell ref="V155:V157"/>
    <mergeCell ref="W155:W163"/>
    <mergeCell ref="H155:H163"/>
    <mergeCell ref="I155:I163"/>
    <mergeCell ref="N155:N163"/>
    <mergeCell ref="O155:O163"/>
    <mergeCell ref="P155:P163"/>
    <mergeCell ref="Q155:Q163"/>
    <mergeCell ref="AG152:AG154"/>
    <mergeCell ref="AH152:AH154"/>
    <mergeCell ref="AI152:AI154"/>
    <mergeCell ref="AJ152:AJ154"/>
    <mergeCell ref="B155:B163"/>
    <mergeCell ref="C155:C163"/>
    <mergeCell ref="D155:D163"/>
    <mergeCell ref="E155:E163"/>
    <mergeCell ref="F155:F157"/>
    <mergeCell ref="G155:G157"/>
    <mergeCell ref="AA152:AA154"/>
    <mergeCell ref="AB152:AB154"/>
    <mergeCell ref="AC152:AC154"/>
    <mergeCell ref="AD152:AD154"/>
    <mergeCell ref="AE152:AE154"/>
    <mergeCell ref="AF152:AF154"/>
    <mergeCell ref="U152:U154"/>
    <mergeCell ref="V152:V154"/>
    <mergeCell ref="W152:W154"/>
    <mergeCell ref="X152:X154"/>
    <mergeCell ref="Y152:Y154"/>
    <mergeCell ref="Z152:Z154"/>
    <mergeCell ref="O152:O154"/>
    <mergeCell ref="P152:P154"/>
    <mergeCell ref="Q152:Q154"/>
    <mergeCell ref="R152:R154"/>
    <mergeCell ref="S152:S154"/>
    <mergeCell ref="T152:T154"/>
    <mergeCell ref="AJ149:AJ151"/>
    <mergeCell ref="B152:B154"/>
    <mergeCell ref="C152:C154"/>
    <mergeCell ref="D152:D154"/>
    <mergeCell ref="E152:E154"/>
    <mergeCell ref="F152:F154"/>
    <mergeCell ref="G152:G154"/>
    <mergeCell ref="H152:H154"/>
    <mergeCell ref="I152:I154"/>
    <mergeCell ref="N152:N154"/>
    <mergeCell ref="AD149:AD151"/>
    <mergeCell ref="AE149:AE151"/>
    <mergeCell ref="AF149:AF151"/>
    <mergeCell ref="AG149:AG151"/>
    <mergeCell ref="AH149:AH151"/>
    <mergeCell ref="AI149:AI151"/>
    <mergeCell ref="X149:X151"/>
    <mergeCell ref="Y149:Y151"/>
    <mergeCell ref="Z149:Z151"/>
    <mergeCell ref="AA149:AA151"/>
    <mergeCell ref="AB149:AB151"/>
    <mergeCell ref="AC149:AC151"/>
    <mergeCell ref="R149:R151"/>
    <mergeCell ref="S149:S151"/>
    <mergeCell ref="T149:T151"/>
    <mergeCell ref="U149:U151"/>
    <mergeCell ref="V149:V151"/>
    <mergeCell ref="W149:W151"/>
    <mergeCell ref="H149:H151"/>
    <mergeCell ref="I149:I151"/>
    <mergeCell ref="N149:N151"/>
    <mergeCell ref="O149:O151"/>
    <mergeCell ref="P149:P151"/>
    <mergeCell ref="Q149:Q151"/>
    <mergeCell ref="AG146:AG148"/>
    <mergeCell ref="AH146:AH148"/>
    <mergeCell ref="AI146:AI148"/>
    <mergeCell ref="AJ146:AJ148"/>
    <mergeCell ref="B149:B151"/>
    <mergeCell ref="C149:C151"/>
    <mergeCell ref="D149:D151"/>
    <mergeCell ref="E149:E151"/>
    <mergeCell ref="F149:F151"/>
    <mergeCell ref="G149:G151"/>
    <mergeCell ref="AA146:AA148"/>
    <mergeCell ref="AB146:AB148"/>
    <mergeCell ref="AC146:AC148"/>
    <mergeCell ref="AD146:AD148"/>
    <mergeCell ref="AE146:AE148"/>
    <mergeCell ref="AF146:AF148"/>
    <mergeCell ref="U146:U148"/>
    <mergeCell ref="V146:V148"/>
    <mergeCell ref="W146:W148"/>
    <mergeCell ref="X146:X148"/>
    <mergeCell ref="Y146:Y148"/>
    <mergeCell ref="Z146:Z148"/>
    <mergeCell ref="O146:O148"/>
    <mergeCell ref="P146:P148"/>
    <mergeCell ref="Q146:Q148"/>
    <mergeCell ref="R146:R148"/>
    <mergeCell ref="S146:S148"/>
    <mergeCell ref="T146:T148"/>
    <mergeCell ref="AJ143:AJ145"/>
    <mergeCell ref="B146:B148"/>
    <mergeCell ref="C146:C148"/>
    <mergeCell ref="D146:D148"/>
    <mergeCell ref="E146:E148"/>
    <mergeCell ref="F146:F148"/>
    <mergeCell ref="G146:G148"/>
    <mergeCell ref="H146:H148"/>
    <mergeCell ref="I146:I148"/>
    <mergeCell ref="N146:N148"/>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I143:I145"/>
    <mergeCell ref="N143:N145"/>
    <mergeCell ref="O143:O145"/>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T140:T142"/>
    <mergeCell ref="AJ135:AJ139"/>
    <mergeCell ref="B140:B142"/>
    <mergeCell ref="C140:C142"/>
    <mergeCell ref="D140:D142"/>
    <mergeCell ref="E140:E142"/>
    <mergeCell ref="F140:F142"/>
    <mergeCell ref="G140:G142"/>
    <mergeCell ref="H140:H142"/>
    <mergeCell ref="I140:I142"/>
    <mergeCell ref="N140:N142"/>
    <mergeCell ref="AD135:AD139"/>
    <mergeCell ref="AE135:AE139"/>
    <mergeCell ref="AF135:AF139"/>
    <mergeCell ref="AG135:AG139"/>
    <mergeCell ref="AH135:AH139"/>
    <mergeCell ref="AI135:AI139"/>
    <mergeCell ref="X135:X139"/>
    <mergeCell ref="Y135:Y139"/>
    <mergeCell ref="Z135:Z139"/>
    <mergeCell ref="AA135:AA139"/>
    <mergeCell ref="AB135:AB139"/>
    <mergeCell ref="AC135:AC139"/>
    <mergeCell ref="R135:R139"/>
    <mergeCell ref="S135:S139"/>
    <mergeCell ref="T135:T139"/>
    <mergeCell ref="U135:U139"/>
    <mergeCell ref="V135:V139"/>
    <mergeCell ref="W135:W139"/>
    <mergeCell ref="H135:H139"/>
    <mergeCell ref="I135:I139"/>
    <mergeCell ref="N135:N139"/>
    <mergeCell ref="O135:O139"/>
    <mergeCell ref="P135:P139"/>
    <mergeCell ref="Q135:Q139"/>
    <mergeCell ref="AG132:AG134"/>
    <mergeCell ref="AH132:AH134"/>
    <mergeCell ref="AI132:AI134"/>
    <mergeCell ref="AJ132:AJ134"/>
    <mergeCell ref="B135:B139"/>
    <mergeCell ref="C135:C139"/>
    <mergeCell ref="D135:D139"/>
    <mergeCell ref="E135:E139"/>
    <mergeCell ref="F135:F139"/>
    <mergeCell ref="G135:G139"/>
    <mergeCell ref="AA132:AA134"/>
    <mergeCell ref="AB132:AB134"/>
    <mergeCell ref="AC132:AC134"/>
    <mergeCell ref="AD132:AD134"/>
    <mergeCell ref="AE132:AE134"/>
    <mergeCell ref="AF132:AF134"/>
    <mergeCell ref="U132:U134"/>
    <mergeCell ref="V132:V134"/>
    <mergeCell ref="W132:W134"/>
    <mergeCell ref="X132:X134"/>
    <mergeCell ref="Y132:Y134"/>
    <mergeCell ref="Z132:Z134"/>
    <mergeCell ref="O132:O134"/>
    <mergeCell ref="P132:P134"/>
    <mergeCell ref="Q132:Q134"/>
    <mergeCell ref="R132:R134"/>
    <mergeCell ref="S132:S134"/>
    <mergeCell ref="T132:T134"/>
    <mergeCell ref="AB129:AB131"/>
    <mergeCell ref="B132:B134"/>
    <mergeCell ref="C132:C134"/>
    <mergeCell ref="D132:D134"/>
    <mergeCell ref="E132:E134"/>
    <mergeCell ref="F132:F134"/>
    <mergeCell ref="G132:G134"/>
    <mergeCell ref="H132:H134"/>
    <mergeCell ref="I132:I134"/>
    <mergeCell ref="N132:N134"/>
    <mergeCell ref="AF126:AF128"/>
    <mergeCell ref="AG126:AG128"/>
    <mergeCell ref="AH126:AH131"/>
    <mergeCell ref="AI126:AI131"/>
    <mergeCell ref="AJ126:AJ131"/>
    <mergeCell ref="F129:F131"/>
    <mergeCell ref="O129:O131"/>
    <mergeCell ref="U129:U131"/>
    <mergeCell ref="V129:V131"/>
    <mergeCell ref="Y129:Y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N126:N131"/>
    <mergeCell ref="O126:O128"/>
    <mergeCell ref="P126:P131"/>
    <mergeCell ref="Q126:Q131"/>
    <mergeCell ref="R126:R131"/>
    <mergeCell ref="S126:S131"/>
    <mergeCell ref="AI123:AI125"/>
    <mergeCell ref="AJ123:AJ125"/>
    <mergeCell ref="B126:B131"/>
    <mergeCell ref="C126:C131"/>
    <mergeCell ref="D126:D131"/>
    <mergeCell ref="E126:E131"/>
    <mergeCell ref="F126:F128"/>
    <mergeCell ref="G126:G131"/>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U123:U125"/>
    <mergeCell ref="V123:V125"/>
    <mergeCell ref="G123:G125"/>
    <mergeCell ref="H123:H125"/>
    <mergeCell ref="I123:I125"/>
    <mergeCell ref="N123:N125"/>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P120:P122"/>
    <mergeCell ref="Q120:Q122"/>
    <mergeCell ref="R120:R122"/>
    <mergeCell ref="S120:S122"/>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B116:B119"/>
    <mergeCell ref="C116:C119"/>
    <mergeCell ref="H116:H119"/>
    <mergeCell ref="I116:I119"/>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D116:D117"/>
    <mergeCell ref="E116:E117"/>
    <mergeCell ref="F116:F119"/>
    <mergeCell ref="G116:G119"/>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AF116:AF117"/>
    <mergeCell ref="AG116:AG117"/>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P112:P113"/>
    <mergeCell ref="Q112:Q113"/>
    <mergeCell ref="R112:R113"/>
    <mergeCell ref="S112:S113"/>
    <mergeCell ref="AI114:AI115"/>
    <mergeCell ref="AJ114:AJ115"/>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09:G111"/>
    <mergeCell ref="H109:H111"/>
    <mergeCell ref="I109:I111"/>
    <mergeCell ref="N109:N111"/>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R106:R108"/>
    <mergeCell ref="S106:S108"/>
    <mergeCell ref="AI109:AI111"/>
    <mergeCell ref="AJ109:AJ111"/>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I103:I105"/>
    <mergeCell ref="N103:N105"/>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AI103:AI105"/>
    <mergeCell ref="AJ103:AJ105"/>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97:I99"/>
    <mergeCell ref="N97:N99"/>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B52:B63"/>
    <mergeCell ref="C52:C63"/>
    <mergeCell ref="D52:D63"/>
    <mergeCell ref="E52:E63"/>
    <mergeCell ref="H52:H63"/>
    <mergeCell ref="I52:I63"/>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F52:F54"/>
    <mergeCell ref="G52:G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AG52:AG63"/>
    <mergeCell ref="AH52:AH63"/>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P43:P48"/>
    <mergeCell ref="Q43:Q48"/>
    <mergeCell ref="R43:R48"/>
    <mergeCell ref="S43:S48"/>
    <mergeCell ref="AI49:AI51"/>
    <mergeCell ref="AJ49:AJ51"/>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Y29:Y31"/>
    <mergeCell ref="Z29:Z37"/>
    <mergeCell ref="AA29:AA37"/>
    <mergeCell ref="AB29:AB31"/>
    <mergeCell ref="AC29:AC37"/>
    <mergeCell ref="Y35:Y37"/>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B29:B37"/>
    <mergeCell ref="C29:C37"/>
    <mergeCell ref="D29:D37"/>
    <mergeCell ref="E29:E37"/>
    <mergeCell ref="F29:F31"/>
    <mergeCell ref="G29:G37"/>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B14:B28"/>
    <mergeCell ref="C14:C28"/>
    <mergeCell ref="D14:D28"/>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J14:AJ28"/>
    <mergeCell ref="E19:E23"/>
    <mergeCell ref="F19:F23"/>
    <mergeCell ref="O19:O23"/>
    <mergeCell ref="U19:U23"/>
    <mergeCell ref="V19:V23"/>
    <mergeCell ref="Y19:Y23"/>
    <mergeCell ref="AB19:AB23"/>
    <mergeCell ref="AC6:AC13"/>
    <mergeCell ref="R6:R13"/>
    <mergeCell ref="S6:S13"/>
    <mergeCell ref="T6:T13"/>
    <mergeCell ref="U6:U10"/>
    <mergeCell ref="V6:V10"/>
    <mergeCell ref="W6:W13"/>
    <mergeCell ref="H6:H13"/>
    <mergeCell ref="I6:I13"/>
    <mergeCell ref="N6:N13"/>
    <mergeCell ref="O6:O10"/>
    <mergeCell ref="P6:P13"/>
    <mergeCell ref="Q6:Q13"/>
    <mergeCell ref="AG3:AG4"/>
    <mergeCell ref="AH3:AH4"/>
    <mergeCell ref="V24:V28"/>
    <mergeCell ref="H14:H28"/>
    <mergeCell ref="I14:I28"/>
    <mergeCell ref="N14:N28"/>
    <mergeCell ref="O14:O18"/>
    <mergeCell ref="P14:P28"/>
    <mergeCell ref="Q14:Q28"/>
    <mergeCell ref="O24:O28"/>
    <mergeCell ref="AD19:AD23"/>
    <mergeCell ref="B1:AI1"/>
    <mergeCell ref="B3:B4"/>
    <mergeCell ref="C3:C4"/>
    <mergeCell ref="D3:D4"/>
    <mergeCell ref="E3:E4"/>
    <mergeCell ref="F3:F4"/>
    <mergeCell ref="G3:G4"/>
    <mergeCell ref="H3:H4"/>
    <mergeCell ref="I3:I4"/>
    <mergeCell ref="J3:M3"/>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AA6:AA13"/>
    <mergeCell ref="AB6:AB10"/>
  </mergeCells>
  <dataValidations count="1">
    <dataValidation type="list" allowBlank="1" showInputMessage="1" showErrorMessage="1" sqref="Q38:S40 P11:R13 S49:S52 S61:S64 Q70:S75 Q55:S57 Q61:R63 Q43:S48 S129 Q207:S212" xr:uid="{BC661E7D-8757-4C61-B24F-83DABF9AB1B5}">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opLeftCell="A16" zoomScale="80" zoomScaleNormal="80" workbookViewId="0">
      <selection activeCell="Y21" sqref="Y21:Y22"/>
    </sheetView>
  </sheetViews>
  <sheetFormatPr defaultRowHeight="14.4" x14ac:dyDescent="0.3"/>
  <cols>
    <col min="1" max="1" width="5" customWidth="1"/>
    <col min="2" max="2" width="21" customWidth="1"/>
    <col min="3" max="3" width="17.5546875" customWidth="1"/>
    <col min="4" max="5" width="13.5546875" hidden="1" customWidth="1"/>
    <col min="6" max="6" width="18.44140625" hidden="1" customWidth="1"/>
    <col min="7" max="7" width="50.44140625" hidden="1" customWidth="1"/>
    <col min="8" max="8" width="14.5546875" hidden="1" customWidth="1"/>
    <col min="9" max="9" width="13.5546875" hidden="1" customWidth="1"/>
    <col min="10" max="10" width="26.88671875" hidden="1" customWidth="1"/>
    <col min="11" max="11" width="12.44140625" hidden="1" customWidth="1"/>
    <col min="12" max="12" width="12" hidden="1" customWidth="1"/>
    <col min="13" max="14" width="10.5546875" hidden="1" customWidth="1"/>
    <col min="15" max="16" width="15.5546875" hidden="1" customWidth="1"/>
    <col min="17" max="17" width="18.5546875" hidden="1" customWidth="1"/>
    <col min="18" max="18" width="15.5546875" hidden="1" customWidth="1"/>
    <col min="19" max="19" width="14" hidden="1" customWidth="1"/>
    <col min="20" max="21" width="14" customWidth="1"/>
    <col min="22" max="22" width="17.5546875" customWidth="1"/>
    <col min="23" max="23" width="11.44140625" customWidth="1"/>
    <col min="24" max="24" width="10" customWidth="1"/>
    <col min="25" max="25" width="11.5546875" customWidth="1"/>
    <col min="26" max="27" width="12.44140625" customWidth="1"/>
    <col min="28" max="28" width="19.5546875" customWidth="1"/>
    <col min="29" max="29" width="11.44140625" customWidth="1"/>
    <col min="30" max="30" width="18.5546875" customWidth="1"/>
    <col min="31" max="33" width="11.44140625" customWidth="1"/>
    <col min="34" max="34" width="24.44140625" customWidth="1"/>
    <col min="35" max="35" width="19.44140625" customWidth="1"/>
    <col min="36" max="36" width="13.44140625" customWidth="1"/>
    <col min="37" max="37" width="24.109375" customWidth="1"/>
  </cols>
  <sheetData>
    <row r="1" spans="1:37" x14ac:dyDescent="0.3">
      <c r="A1" s="1"/>
      <c r="B1" s="477" t="s">
        <v>40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1"/>
    </row>
    <row r="2" spans="1:37"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3">
      <c r="A3" s="1"/>
      <c r="B3" s="627" t="s">
        <v>0</v>
      </c>
      <c r="C3" s="627" t="s">
        <v>1</v>
      </c>
      <c r="D3" s="627" t="s">
        <v>28</v>
      </c>
      <c r="E3" s="627" t="s">
        <v>29</v>
      </c>
      <c r="F3" s="627" t="s">
        <v>30</v>
      </c>
      <c r="G3" s="627" t="s">
        <v>3</v>
      </c>
      <c r="H3" s="627" t="s">
        <v>4</v>
      </c>
      <c r="I3" s="627" t="s">
        <v>5</v>
      </c>
      <c r="J3" s="628" t="s">
        <v>6</v>
      </c>
      <c r="K3" s="628"/>
      <c r="L3" s="628"/>
      <c r="M3" s="628"/>
      <c r="N3" s="629" t="s">
        <v>47</v>
      </c>
      <c r="O3" s="627" t="s">
        <v>31</v>
      </c>
      <c r="P3" s="637" t="s">
        <v>42</v>
      </c>
      <c r="Q3" s="637" t="s">
        <v>32</v>
      </c>
      <c r="R3" s="637" t="s">
        <v>37</v>
      </c>
      <c r="S3" s="637" t="s">
        <v>33</v>
      </c>
      <c r="T3" s="627" t="s">
        <v>55</v>
      </c>
      <c r="U3" s="627" t="s">
        <v>57</v>
      </c>
      <c r="V3" s="628" t="s">
        <v>59</v>
      </c>
      <c r="W3" s="628"/>
      <c r="X3" s="628"/>
      <c r="Y3" s="628"/>
      <c r="Z3" s="628"/>
      <c r="AA3" s="628"/>
      <c r="AB3" s="627" t="s">
        <v>69</v>
      </c>
      <c r="AC3" s="632" t="s">
        <v>75</v>
      </c>
      <c r="AD3" s="634" t="s">
        <v>77</v>
      </c>
      <c r="AE3" s="635"/>
      <c r="AF3" s="636"/>
      <c r="AG3" s="629" t="s">
        <v>27</v>
      </c>
      <c r="AH3" s="629" t="s">
        <v>36</v>
      </c>
      <c r="AI3" s="627" t="s">
        <v>34</v>
      </c>
      <c r="AJ3" s="629" t="s">
        <v>35</v>
      </c>
      <c r="AK3" s="627" t="s">
        <v>660</v>
      </c>
    </row>
    <row r="4" spans="1:37" ht="169.35" customHeight="1" x14ac:dyDescent="0.3">
      <c r="A4" s="1"/>
      <c r="B4" s="627"/>
      <c r="C4" s="627"/>
      <c r="D4" s="627"/>
      <c r="E4" s="627"/>
      <c r="F4" s="627"/>
      <c r="G4" s="627"/>
      <c r="H4" s="627"/>
      <c r="I4" s="627"/>
      <c r="J4" s="3" t="s">
        <v>7</v>
      </c>
      <c r="K4" s="3" t="s">
        <v>8</v>
      </c>
      <c r="L4" s="3" t="s">
        <v>9</v>
      </c>
      <c r="M4" s="11" t="s">
        <v>10</v>
      </c>
      <c r="N4" s="630"/>
      <c r="O4" s="627"/>
      <c r="P4" s="637"/>
      <c r="Q4" s="637"/>
      <c r="R4" s="637"/>
      <c r="S4" s="637"/>
      <c r="T4" s="627"/>
      <c r="U4" s="627"/>
      <c r="V4" s="3" t="s">
        <v>61</v>
      </c>
      <c r="W4" s="3" t="s">
        <v>62</v>
      </c>
      <c r="X4" s="3" t="s">
        <v>15</v>
      </c>
      <c r="Y4" s="3" t="s">
        <v>63</v>
      </c>
      <c r="Z4" s="3" t="s">
        <v>60</v>
      </c>
      <c r="AA4" s="3" t="s">
        <v>25</v>
      </c>
      <c r="AB4" s="627"/>
      <c r="AC4" s="633"/>
      <c r="AD4" s="3" t="s">
        <v>16</v>
      </c>
      <c r="AE4" s="3" t="s">
        <v>17</v>
      </c>
      <c r="AF4" s="3" t="s">
        <v>26</v>
      </c>
      <c r="AG4" s="630"/>
      <c r="AH4" s="630"/>
      <c r="AI4" s="627"/>
      <c r="AJ4" s="630"/>
      <c r="AK4" s="627"/>
    </row>
    <row r="5" spans="1:37"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3">
      <c r="A6" s="1"/>
      <c r="B6" s="631" t="s">
        <v>661</v>
      </c>
      <c r="C6" s="631" t="s">
        <v>662</v>
      </c>
      <c r="D6" s="631" t="s">
        <v>663</v>
      </c>
      <c r="E6" s="631" t="s">
        <v>664</v>
      </c>
      <c r="F6" s="631" t="s">
        <v>665</v>
      </c>
      <c r="G6" s="640" t="s">
        <v>879</v>
      </c>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641"/>
      <c r="AJ6" s="641"/>
      <c r="AK6" s="642"/>
    </row>
    <row r="7" spans="1:37" ht="69" customHeight="1" x14ac:dyDescent="0.3">
      <c r="A7" s="1"/>
      <c r="B7" s="631"/>
      <c r="C7" s="631"/>
      <c r="D7" s="631"/>
      <c r="E7" s="631"/>
      <c r="F7" s="631"/>
      <c r="G7" s="643"/>
      <c r="H7" s="644"/>
      <c r="I7" s="644"/>
      <c r="J7" s="644"/>
      <c r="K7" s="644"/>
      <c r="L7" s="644"/>
      <c r="M7" s="644"/>
      <c r="N7" s="644"/>
      <c r="O7" s="644"/>
      <c r="P7" s="644"/>
      <c r="Q7" s="644"/>
      <c r="R7" s="644"/>
      <c r="S7" s="644"/>
      <c r="T7" s="644"/>
      <c r="U7" s="644"/>
      <c r="V7" s="644"/>
      <c r="W7" s="644"/>
      <c r="X7" s="644"/>
      <c r="Y7" s="644"/>
      <c r="Z7" s="644"/>
      <c r="AA7" s="644"/>
      <c r="AB7" s="644"/>
      <c r="AC7" s="644"/>
      <c r="AD7" s="644"/>
      <c r="AE7" s="644"/>
      <c r="AF7" s="644"/>
      <c r="AG7" s="644"/>
      <c r="AH7" s="644"/>
      <c r="AI7" s="644"/>
      <c r="AJ7" s="644"/>
      <c r="AK7" s="645"/>
    </row>
    <row r="8" spans="1:37" ht="63" customHeight="1" x14ac:dyDescent="0.3">
      <c r="A8" s="1"/>
      <c r="B8" s="631"/>
      <c r="C8" s="631"/>
      <c r="D8" s="631"/>
      <c r="E8" s="631"/>
      <c r="F8" s="631"/>
      <c r="G8" s="646"/>
      <c r="H8" s="647"/>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7"/>
      <c r="AI8" s="647"/>
      <c r="AJ8" s="647"/>
      <c r="AK8" s="648"/>
    </row>
    <row r="9" spans="1:37" ht="154.5" customHeight="1" x14ac:dyDescent="0.3">
      <c r="A9" s="9"/>
      <c r="B9" s="203" t="s">
        <v>676</v>
      </c>
      <c r="C9" s="203" t="s">
        <v>677</v>
      </c>
      <c r="D9" s="203" t="s">
        <v>663</v>
      </c>
      <c r="E9" s="203" t="s">
        <v>664</v>
      </c>
      <c r="F9" s="203" t="s">
        <v>678</v>
      </c>
      <c r="G9" s="204" t="s">
        <v>666</v>
      </c>
      <c r="H9" s="203" t="s">
        <v>83</v>
      </c>
      <c r="I9" s="203" t="s">
        <v>171</v>
      </c>
      <c r="J9" s="204" t="s">
        <v>679</v>
      </c>
      <c r="K9" s="204" t="s">
        <v>680</v>
      </c>
      <c r="L9" s="204" t="s">
        <v>97</v>
      </c>
      <c r="M9" s="203">
        <v>1</v>
      </c>
      <c r="N9" s="203" t="s">
        <v>86</v>
      </c>
      <c r="O9" s="203" t="s">
        <v>87</v>
      </c>
      <c r="P9" s="204" t="s">
        <v>669</v>
      </c>
      <c r="Q9" s="204" t="s">
        <v>89</v>
      </c>
      <c r="R9" s="204" t="s">
        <v>90</v>
      </c>
      <c r="S9" s="204" t="s">
        <v>170</v>
      </c>
      <c r="T9" s="349">
        <v>1640623.09</v>
      </c>
      <c r="U9" s="203" t="s">
        <v>171</v>
      </c>
      <c r="V9" s="349">
        <v>1640623.09</v>
      </c>
      <c r="W9" s="203" t="s">
        <v>171</v>
      </c>
      <c r="X9" s="203" t="s">
        <v>171</v>
      </c>
      <c r="Y9" s="203" t="s">
        <v>171</v>
      </c>
      <c r="Z9" s="203" t="s">
        <v>171</v>
      </c>
      <c r="AA9" s="204" t="s">
        <v>171</v>
      </c>
      <c r="AB9" s="349">
        <v>289521.73</v>
      </c>
      <c r="AC9" s="204" t="s">
        <v>172</v>
      </c>
      <c r="AD9" s="349">
        <v>1640623.09</v>
      </c>
      <c r="AE9" s="204" t="s">
        <v>171</v>
      </c>
      <c r="AF9" s="204" t="s">
        <v>171</v>
      </c>
      <c r="AG9" s="204" t="s">
        <v>171</v>
      </c>
      <c r="AH9" s="203" t="s">
        <v>681</v>
      </c>
      <c r="AI9" s="203" t="s">
        <v>682</v>
      </c>
      <c r="AJ9" s="204"/>
      <c r="AK9" s="204" t="s">
        <v>670</v>
      </c>
    </row>
    <row r="10" spans="1:37" ht="89.25" customHeight="1" x14ac:dyDescent="0.3">
      <c r="A10" s="14"/>
      <c r="B10" s="631" t="s">
        <v>683</v>
      </c>
      <c r="C10" s="631" t="s">
        <v>684</v>
      </c>
      <c r="D10" s="631" t="s">
        <v>663</v>
      </c>
      <c r="E10" s="631" t="s">
        <v>664</v>
      </c>
      <c r="F10" s="631" t="s">
        <v>685</v>
      </c>
      <c r="G10" s="638" t="s">
        <v>666</v>
      </c>
      <c r="H10" s="631" t="s">
        <v>83</v>
      </c>
      <c r="I10" s="631" t="s">
        <v>171</v>
      </c>
      <c r="J10" s="204" t="s">
        <v>686</v>
      </c>
      <c r="K10" s="204" t="s">
        <v>687</v>
      </c>
      <c r="L10" s="204" t="s">
        <v>243</v>
      </c>
      <c r="M10" s="203">
        <v>138700</v>
      </c>
      <c r="N10" s="631" t="s">
        <v>86</v>
      </c>
      <c r="O10" s="631" t="s">
        <v>87</v>
      </c>
      <c r="P10" s="638" t="s">
        <v>669</v>
      </c>
      <c r="Q10" s="638" t="s">
        <v>89</v>
      </c>
      <c r="R10" s="638" t="s">
        <v>90</v>
      </c>
      <c r="S10" s="638" t="s">
        <v>170</v>
      </c>
      <c r="T10" s="639">
        <v>1605114.79</v>
      </c>
      <c r="U10" s="631" t="s">
        <v>171</v>
      </c>
      <c r="V10" s="639">
        <v>1605114.79</v>
      </c>
      <c r="W10" s="631" t="s">
        <v>171</v>
      </c>
      <c r="X10" s="631" t="s">
        <v>171</v>
      </c>
      <c r="Y10" s="631" t="s">
        <v>171</v>
      </c>
      <c r="Z10" s="631" t="s">
        <v>171</v>
      </c>
      <c r="AA10" s="638" t="s">
        <v>171</v>
      </c>
      <c r="AB10" s="639">
        <v>283255.56</v>
      </c>
      <c r="AC10" s="638" t="s">
        <v>172</v>
      </c>
      <c r="AD10" s="639">
        <v>1605114.79</v>
      </c>
      <c r="AE10" s="638" t="s">
        <v>171</v>
      </c>
      <c r="AF10" s="638" t="s">
        <v>171</v>
      </c>
      <c r="AG10" s="638" t="s">
        <v>171</v>
      </c>
      <c r="AH10" s="649" t="s">
        <v>688</v>
      </c>
      <c r="AI10" s="649" t="s">
        <v>689</v>
      </c>
      <c r="AJ10" s="638"/>
      <c r="AK10" s="638" t="s">
        <v>670</v>
      </c>
    </row>
    <row r="11" spans="1:37" ht="75.75" customHeight="1" x14ac:dyDescent="0.3">
      <c r="A11" s="1"/>
      <c r="B11" s="631"/>
      <c r="C11" s="631"/>
      <c r="D11" s="631"/>
      <c r="E11" s="631"/>
      <c r="F11" s="631"/>
      <c r="G11" s="638"/>
      <c r="H11" s="631"/>
      <c r="I11" s="631"/>
      <c r="J11" s="204" t="s">
        <v>690</v>
      </c>
      <c r="K11" s="204" t="s">
        <v>448</v>
      </c>
      <c r="L11" s="204" t="s">
        <v>691</v>
      </c>
      <c r="M11" s="203">
        <v>2.4</v>
      </c>
      <c r="N11" s="631"/>
      <c r="O11" s="631"/>
      <c r="P11" s="638"/>
      <c r="Q11" s="638"/>
      <c r="R11" s="638"/>
      <c r="S11" s="638"/>
      <c r="T11" s="631"/>
      <c r="U11" s="631"/>
      <c r="V11" s="631"/>
      <c r="W11" s="631"/>
      <c r="X11" s="631"/>
      <c r="Y11" s="631"/>
      <c r="Z11" s="631"/>
      <c r="AA11" s="638"/>
      <c r="AB11" s="631"/>
      <c r="AC11" s="638"/>
      <c r="AD11" s="631"/>
      <c r="AE11" s="638"/>
      <c r="AF11" s="638"/>
      <c r="AG11" s="638"/>
      <c r="AH11" s="650"/>
      <c r="AI11" s="650"/>
      <c r="AJ11" s="638"/>
      <c r="AK11" s="638"/>
    </row>
    <row r="12" spans="1:37" ht="80.25" customHeight="1" x14ac:dyDescent="0.3">
      <c r="A12" s="1"/>
      <c r="B12" s="631" t="s">
        <v>692</v>
      </c>
      <c r="C12" s="631" t="s">
        <v>693</v>
      </c>
      <c r="D12" s="631" t="s">
        <v>663</v>
      </c>
      <c r="E12" s="631" t="s">
        <v>664</v>
      </c>
      <c r="F12" s="631" t="s">
        <v>694</v>
      </c>
      <c r="G12" s="638" t="s">
        <v>666</v>
      </c>
      <c r="H12" s="631" t="s">
        <v>83</v>
      </c>
      <c r="I12" s="631" t="s">
        <v>171</v>
      </c>
      <c r="J12" s="203" t="s">
        <v>686</v>
      </c>
      <c r="K12" s="203" t="s">
        <v>687</v>
      </c>
      <c r="L12" s="203" t="s">
        <v>243</v>
      </c>
      <c r="M12" s="203">
        <v>14600</v>
      </c>
      <c r="N12" s="631" t="s">
        <v>86</v>
      </c>
      <c r="O12" s="631" t="s">
        <v>87</v>
      </c>
      <c r="P12" s="638" t="s">
        <v>669</v>
      </c>
      <c r="Q12" s="638" t="s">
        <v>89</v>
      </c>
      <c r="R12" s="638" t="s">
        <v>90</v>
      </c>
      <c r="S12" s="638" t="s">
        <v>170</v>
      </c>
      <c r="T12" s="651">
        <v>1124887.56</v>
      </c>
      <c r="U12" s="631" t="s">
        <v>171</v>
      </c>
      <c r="V12" s="651">
        <v>1124887.56</v>
      </c>
      <c r="W12" s="631" t="s">
        <v>171</v>
      </c>
      <c r="X12" s="631" t="s">
        <v>171</v>
      </c>
      <c r="Y12" s="631" t="s">
        <v>171</v>
      </c>
      <c r="Z12" s="631" t="s">
        <v>171</v>
      </c>
      <c r="AA12" s="638" t="s">
        <v>171</v>
      </c>
      <c r="AB12" s="651">
        <v>198509.57</v>
      </c>
      <c r="AC12" s="638" t="s">
        <v>172</v>
      </c>
      <c r="AD12" s="651">
        <v>1124887.56</v>
      </c>
      <c r="AE12" s="638" t="s">
        <v>171</v>
      </c>
      <c r="AF12" s="638" t="s">
        <v>171</v>
      </c>
      <c r="AG12" s="638" t="s">
        <v>171</v>
      </c>
      <c r="AH12" s="631" t="s">
        <v>695</v>
      </c>
      <c r="AI12" s="631" t="s">
        <v>696</v>
      </c>
      <c r="AJ12" s="652">
        <v>45930</v>
      </c>
      <c r="AK12" s="638" t="s">
        <v>670</v>
      </c>
    </row>
    <row r="13" spans="1:37" ht="82.5" customHeight="1" x14ac:dyDescent="0.3">
      <c r="A13" s="1"/>
      <c r="B13" s="631"/>
      <c r="C13" s="631"/>
      <c r="D13" s="631"/>
      <c r="E13" s="631"/>
      <c r="F13" s="631"/>
      <c r="G13" s="638"/>
      <c r="H13" s="631"/>
      <c r="I13" s="631"/>
      <c r="J13" s="203" t="s">
        <v>690</v>
      </c>
      <c r="K13" s="203" t="s">
        <v>448</v>
      </c>
      <c r="L13" s="203" t="s">
        <v>691</v>
      </c>
      <c r="M13" s="203">
        <v>2.6</v>
      </c>
      <c r="N13" s="631"/>
      <c r="O13" s="631"/>
      <c r="P13" s="638"/>
      <c r="Q13" s="638"/>
      <c r="R13" s="638"/>
      <c r="S13" s="638"/>
      <c r="T13" s="651"/>
      <c r="U13" s="631"/>
      <c r="V13" s="651"/>
      <c r="W13" s="631"/>
      <c r="X13" s="631"/>
      <c r="Y13" s="631"/>
      <c r="Z13" s="631"/>
      <c r="AA13" s="638"/>
      <c r="AB13" s="651"/>
      <c r="AC13" s="638"/>
      <c r="AD13" s="651"/>
      <c r="AE13" s="638"/>
      <c r="AF13" s="638"/>
      <c r="AG13" s="638"/>
      <c r="AH13" s="631"/>
      <c r="AI13" s="631"/>
      <c r="AJ13" s="638"/>
      <c r="AK13" s="638"/>
    </row>
    <row r="14" spans="1:37" ht="66" customHeight="1" x14ac:dyDescent="0.3">
      <c r="A14" s="1"/>
      <c r="B14" s="631" t="s">
        <v>697</v>
      </c>
      <c r="C14" s="631" t="s">
        <v>698</v>
      </c>
      <c r="D14" s="631" t="s">
        <v>663</v>
      </c>
      <c r="E14" s="631" t="s">
        <v>664</v>
      </c>
      <c r="F14" s="631" t="s">
        <v>699</v>
      </c>
      <c r="G14" s="638" t="s">
        <v>666</v>
      </c>
      <c r="H14" s="631" t="s">
        <v>83</v>
      </c>
      <c r="I14" s="631" t="s">
        <v>171</v>
      </c>
      <c r="J14" s="203" t="s">
        <v>686</v>
      </c>
      <c r="K14" s="203" t="s">
        <v>687</v>
      </c>
      <c r="L14" s="203" t="s">
        <v>243</v>
      </c>
      <c r="M14" s="203">
        <v>153300</v>
      </c>
      <c r="N14" s="631" t="s">
        <v>86</v>
      </c>
      <c r="O14" s="631" t="s">
        <v>87</v>
      </c>
      <c r="P14" s="638" t="s">
        <v>669</v>
      </c>
      <c r="Q14" s="638" t="s">
        <v>89</v>
      </c>
      <c r="R14" s="638" t="s">
        <v>90</v>
      </c>
      <c r="S14" s="638" t="s">
        <v>170</v>
      </c>
      <c r="T14" s="639">
        <v>699153.09</v>
      </c>
      <c r="U14" s="631" t="s">
        <v>171</v>
      </c>
      <c r="V14" s="639">
        <v>699153.09</v>
      </c>
      <c r="W14" s="631" t="s">
        <v>171</v>
      </c>
      <c r="X14" s="631" t="s">
        <v>171</v>
      </c>
      <c r="Y14" s="631" t="s">
        <v>171</v>
      </c>
      <c r="Z14" s="631" t="s">
        <v>171</v>
      </c>
      <c r="AA14" s="638" t="s">
        <v>171</v>
      </c>
      <c r="AB14" s="639">
        <v>123379.96</v>
      </c>
      <c r="AC14" s="638" t="s">
        <v>172</v>
      </c>
      <c r="AD14" s="639">
        <v>699153.09</v>
      </c>
      <c r="AE14" s="638" t="s">
        <v>171</v>
      </c>
      <c r="AF14" s="638" t="s">
        <v>171</v>
      </c>
      <c r="AG14" s="638" t="s">
        <v>171</v>
      </c>
      <c r="AH14" s="649" t="s">
        <v>688</v>
      </c>
      <c r="AI14" s="649" t="s">
        <v>689</v>
      </c>
      <c r="AJ14" s="638"/>
      <c r="AK14" s="638" t="s">
        <v>670</v>
      </c>
    </row>
    <row r="15" spans="1:37" ht="87.75" customHeight="1" x14ac:dyDescent="0.3">
      <c r="B15" s="631"/>
      <c r="C15" s="631"/>
      <c r="D15" s="631"/>
      <c r="E15" s="631"/>
      <c r="F15" s="631"/>
      <c r="G15" s="638"/>
      <c r="H15" s="631"/>
      <c r="I15" s="631"/>
      <c r="J15" s="203" t="s">
        <v>690</v>
      </c>
      <c r="K15" s="203" t="s">
        <v>448</v>
      </c>
      <c r="L15" s="203" t="s">
        <v>691</v>
      </c>
      <c r="M15" s="203">
        <v>0.7</v>
      </c>
      <c r="N15" s="631"/>
      <c r="O15" s="631"/>
      <c r="P15" s="638"/>
      <c r="Q15" s="638"/>
      <c r="R15" s="638"/>
      <c r="S15" s="638"/>
      <c r="T15" s="631"/>
      <c r="U15" s="631"/>
      <c r="V15" s="631"/>
      <c r="W15" s="631"/>
      <c r="X15" s="631"/>
      <c r="Y15" s="631"/>
      <c r="Z15" s="631"/>
      <c r="AA15" s="638"/>
      <c r="AB15" s="631"/>
      <c r="AC15" s="638"/>
      <c r="AD15" s="631"/>
      <c r="AE15" s="638"/>
      <c r="AF15" s="638"/>
      <c r="AG15" s="638"/>
      <c r="AH15" s="650"/>
      <c r="AI15" s="650"/>
      <c r="AJ15" s="638"/>
      <c r="AK15" s="638"/>
    </row>
    <row r="16" spans="1:37" ht="65.25" customHeight="1" x14ac:dyDescent="0.3">
      <c r="B16" s="631" t="s">
        <v>700</v>
      </c>
      <c r="C16" s="631" t="s">
        <v>701</v>
      </c>
      <c r="D16" s="631" t="s">
        <v>663</v>
      </c>
      <c r="E16" s="631" t="s">
        <v>664</v>
      </c>
      <c r="F16" s="631" t="s">
        <v>702</v>
      </c>
      <c r="G16" s="638" t="s">
        <v>666</v>
      </c>
      <c r="H16" s="631" t="s">
        <v>83</v>
      </c>
      <c r="I16" s="631" t="s">
        <v>171</v>
      </c>
      <c r="J16" s="203" t="s">
        <v>686</v>
      </c>
      <c r="K16" s="203" t="s">
        <v>687</v>
      </c>
      <c r="L16" s="203" t="s">
        <v>243</v>
      </c>
      <c r="M16" s="203">
        <v>25550</v>
      </c>
      <c r="N16" s="631" t="s">
        <v>86</v>
      </c>
      <c r="O16" s="631" t="s">
        <v>87</v>
      </c>
      <c r="P16" s="638" t="s">
        <v>669</v>
      </c>
      <c r="Q16" s="638" t="s">
        <v>89</v>
      </c>
      <c r="R16" s="638" t="s">
        <v>90</v>
      </c>
      <c r="S16" s="638" t="s">
        <v>170</v>
      </c>
      <c r="T16" s="639">
        <v>1222201.7</v>
      </c>
      <c r="U16" s="631" t="s">
        <v>171</v>
      </c>
      <c r="V16" s="639">
        <v>1222201.7</v>
      </c>
      <c r="W16" s="631" t="s">
        <v>171</v>
      </c>
      <c r="X16" s="631" t="s">
        <v>171</v>
      </c>
      <c r="Y16" s="631" t="s">
        <v>171</v>
      </c>
      <c r="Z16" s="631" t="s">
        <v>171</v>
      </c>
      <c r="AA16" s="638" t="s">
        <v>171</v>
      </c>
      <c r="AB16" s="639">
        <v>215682.66</v>
      </c>
      <c r="AC16" s="638" t="s">
        <v>172</v>
      </c>
      <c r="AD16" s="639">
        <v>1222201.7</v>
      </c>
      <c r="AE16" s="638" t="s">
        <v>171</v>
      </c>
      <c r="AF16" s="638" t="s">
        <v>171</v>
      </c>
      <c r="AG16" s="638" t="s">
        <v>171</v>
      </c>
      <c r="AH16" s="631" t="s">
        <v>703</v>
      </c>
      <c r="AI16" s="631" t="s">
        <v>704</v>
      </c>
      <c r="AJ16" s="638"/>
      <c r="AK16" s="638" t="s">
        <v>670</v>
      </c>
    </row>
    <row r="17" spans="2:37" ht="97.5" customHeight="1" x14ac:dyDescent="0.3">
      <c r="B17" s="631"/>
      <c r="C17" s="631"/>
      <c r="D17" s="631"/>
      <c r="E17" s="631"/>
      <c r="F17" s="631"/>
      <c r="G17" s="638"/>
      <c r="H17" s="631"/>
      <c r="I17" s="631"/>
      <c r="J17" s="203" t="s">
        <v>690</v>
      </c>
      <c r="K17" s="203" t="s">
        <v>448</v>
      </c>
      <c r="L17" s="203" t="s">
        <v>691</v>
      </c>
      <c r="M17" s="203">
        <v>2.1800000000000002</v>
      </c>
      <c r="N17" s="631"/>
      <c r="O17" s="631"/>
      <c r="P17" s="638"/>
      <c r="Q17" s="638"/>
      <c r="R17" s="638"/>
      <c r="S17" s="638"/>
      <c r="T17" s="631"/>
      <c r="U17" s="631"/>
      <c r="V17" s="631"/>
      <c r="W17" s="631"/>
      <c r="X17" s="631"/>
      <c r="Y17" s="631"/>
      <c r="Z17" s="631"/>
      <c r="AA17" s="638"/>
      <c r="AB17" s="631"/>
      <c r="AC17" s="638"/>
      <c r="AD17" s="631"/>
      <c r="AE17" s="638"/>
      <c r="AF17" s="638"/>
      <c r="AG17" s="638"/>
      <c r="AH17" s="631"/>
      <c r="AI17" s="631"/>
      <c r="AJ17" s="638"/>
      <c r="AK17" s="638"/>
    </row>
    <row r="18" spans="2:37" ht="60" customHeight="1" x14ac:dyDescent="0.3">
      <c r="B18" s="631" t="s">
        <v>880</v>
      </c>
      <c r="C18" s="638" t="s">
        <v>881</v>
      </c>
      <c r="D18" s="638" t="s">
        <v>663</v>
      </c>
      <c r="E18" s="638" t="s">
        <v>664</v>
      </c>
      <c r="F18" s="638" t="s">
        <v>882</v>
      </c>
      <c r="G18" s="638" t="s">
        <v>666</v>
      </c>
      <c r="H18" s="631" t="s">
        <v>83</v>
      </c>
      <c r="I18" s="631" t="s">
        <v>171</v>
      </c>
      <c r="J18" s="204" t="s">
        <v>667</v>
      </c>
      <c r="K18" s="204" t="s">
        <v>668</v>
      </c>
      <c r="L18" s="204" t="s">
        <v>243</v>
      </c>
      <c r="M18" s="205">
        <v>7500000</v>
      </c>
      <c r="N18" s="631" t="s">
        <v>264</v>
      </c>
      <c r="O18" s="631" t="s">
        <v>883</v>
      </c>
      <c r="P18" s="638" t="s">
        <v>669</v>
      </c>
      <c r="Q18" s="638" t="s">
        <v>89</v>
      </c>
      <c r="R18" s="638" t="s">
        <v>90</v>
      </c>
      <c r="S18" s="638" t="s">
        <v>170</v>
      </c>
      <c r="T18" s="639">
        <v>13400000</v>
      </c>
      <c r="U18" s="639" t="s">
        <v>171</v>
      </c>
      <c r="V18" s="639">
        <v>13400000</v>
      </c>
      <c r="W18" s="655" t="s">
        <v>171</v>
      </c>
      <c r="X18" s="655" t="s">
        <v>171</v>
      </c>
      <c r="Y18" s="655" t="s">
        <v>171</v>
      </c>
      <c r="Z18" s="655" t="s">
        <v>171</v>
      </c>
      <c r="AA18" s="654" t="s">
        <v>171</v>
      </c>
      <c r="AB18" s="639">
        <v>57600000</v>
      </c>
      <c r="AC18" s="638" t="s">
        <v>172</v>
      </c>
      <c r="AD18" s="639">
        <v>13400000</v>
      </c>
      <c r="AE18" s="654" t="s">
        <v>171</v>
      </c>
      <c r="AF18" s="654" t="s">
        <v>171</v>
      </c>
      <c r="AG18" s="654" t="s">
        <v>171</v>
      </c>
      <c r="AH18" s="631" t="s">
        <v>884</v>
      </c>
      <c r="AI18" s="631" t="s">
        <v>885</v>
      </c>
      <c r="AJ18" s="653"/>
      <c r="AK18" s="638" t="s">
        <v>670</v>
      </c>
    </row>
    <row r="19" spans="2:37" ht="41.4" x14ac:dyDescent="0.3">
      <c r="B19" s="631"/>
      <c r="C19" s="638"/>
      <c r="D19" s="638"/>
      <c r="E19" s="638"/>
      <c r="F19" s="638"/>
      <c r="G19" s="638"/>
      <c r="H19" s="631"/>
      <c r="I19" s="631"/>
      <c r="J19" s="204" t="s">
        <v>671</v>
      </c>
      <c r="K19" s="204" t="s">
        <v>672</v>
      </c>
      <c r="L19" s="204" t="s">
        <v>673</v>
      </c>
      <c r="M19" s="205">
        <v>8000</v>
      </c>
      <c r="N19" s="631"/>
      <c r="O19" s="631"/>
      <c r="P19" s="638"/>
      <c r="Q19" s="638"/>
      <c r="R19" s="638"/>
      <c r="S19" s="638"/>
      <c r="T19" s="639"/>
      <c r="U19" s="639"/>
      <c r="V19" s="639"/>
      <c r="W19" s="655"/>
      <c r="X19" s="655"/>
      <c r="Y19" s="655"/>
      <c r="Z19" s="655"/>
      <c r="AA19" s="654"/>
      <c r="AB19" s="639"/>
      <c r="AC19" s="638"/>
      <c r="AD19" s="639"/>
      <c r="AE19" s="654"/>
      <c r="AF19" s="654"/>
      <c r="AG19" s="654"/>
      <c r="AH19" s="631"/>
      <c r="AI19" s="631"/>
      <c r="AJ19" s="654"/>
      <c r="AK19" s="638"/>
    </row>
    <row r="20" spans="2:37" ht="27.6" x14ac:dyDescent="0.3">
      <c r="B20" s="631"/>
      <c r="C20" s="638"/>
      <c r="D20" s="638"/>
      <c r="E20" s="638"/>
      <c r="F20" s="638"/>
      <c r="G20" s="638"/>
      <c r="H20" s="631"/>
      <c r="I20" s="631"/>
      <c r="J20" s="204" t="s">
        <v>674</v>
      </c>
      <c r="K20" s="204" t="s">
        <v>675</v>
      </c>
      <c r="L20" s="204" t="s">
        <v>97</v>
      </c>
      <c r="M20" s="205">
        <v>107</v>
      </c>
      <c r="N20" s="631"/>
      <c r="O20" s="631"/>
      <c r="P20" s="638"/>
      <c r="Q20" s="638"/>
      <c r="R20" s="638"/>
      <c r="S20" s="638"/>
      <c r="T20" s="639"/>
      <c r="U20" s="639"/>
      <c r="V20" s="639"/>
      <c r="W20" s="655"/>
      <c r="X20" s="655"/>
      <c r="Y20" s="655"/>
      <c r="Z20" s="655"/>
      <c r="AA20" s="654"/>
      <c r="AB20" s="639"/>
      <c r="AC20" s="638"/>
      <c r="AD20" s="639"/>
      <c r="AE20" s="654"/>
      <c r="AF20" s="654"/>
      <c r="AG20" s="654"/>
      <c r="AH20" s="631"/>
      <c r="AI20" s="631"/>
      <c r="AJ20" s="654"/>
      <c r="AK20" s="638"/>
    </row>
    <row r="21" spans="2:37" ht="45" customHeight="1" x14ac:dyDescent="0.3">
      <c r="B21" s="631" t="s">
        <v>900</v>
      </c>
      <c r="C21" s="631" t="s">
        <v>901</v>
      </c>
      <c r="D21" s="631" t="s">
        <v>663</v>
      </c>
      <c r="E21" s="631" t="s">
        <v>664</v>
      </c>
      <c r="F21" s="631" t="s">
        <v>902</v>
      </c>
      <c r="G21" s="638" t="s">
        <v>666</v>
      </c>
      <c r="H21" s="631" t="s">
        <v>83</v>
      </c>
      <c r="I21" s="631" t="s">
        <v>171</v>
      </c>
      <c r="J21" s="203" t="s">
        <v>686</v>
      </c>
      <c r="K21" s="203" t="s">
        <v>687</v>
      </c>
      <c r="L21" s="203" t="s">
        <v>243</v>
      </c>
      <c r="M21" s="203">
        <v>48000</v>
      </c>
      <c r="N21" s="631" t="s">
        <v>86</v>
      </c>
      <c r="O21" s="631" t="s">
        <v>87</v>
      </c>
      <c r="P21" s="638" t="s">
        <v>669</v>
      </c>
      <c r="Q21" s="638" t="s">
        <v>89</v>
      </c>
      <c r="R21" s="638" t="s">
        <v>90</v>
      </c>
      <c r="S21" s="638" t="s">
        <v>170</v>
      </c>
      <c r="T21" s="639">
        <v>10169880.98</v>
      </c>
      <c r="U21" s="631" t="s">
        <v>171</v>
      </c>
      <c r="V21" s="639">
        <v>10169880.98</v>
      </c>
      <c r="W21" s="631" t="s">
        <v>171</v>
      </c>
      <c r="X21" s="631" t="s">
        <v>171</v>
      </c>
      <c r="Y21" s="631" t="s">
        <v>171</v>
      </c>
      <c r="Z21" s="631" t="s">
        <v>171</v>
      </c>
      <c r="AA21" s="638" t="s">
        <v>171</v>
      </c>
      <c r="AB21" s="639">
        <v>1794684.88</v>
      </c>
      <c r="AC21" s="638" t="s">
        <v>172</v>
      </c>
      <c r="AD21" s="639">
        <v>10169880.98</v>
      </c>
      <c r="AE21" s="638" t="s">
        <v>171</v>
      </c>
      <c r="AF21" s="638" t="s">
        <v>171</v>
      </c>
      <c r="AG21" s="638" t="s">
        <v>171</v>
      </c>
      <c r="AH21" s="631" t="s">
        <v>703</v>
      </c>
      <c r="AI21" s="631" t="s">
        <v>704</v>
      </c>
      <c r="AJ21" s="638"/>
      <c r="AK21" s="638" t="s">
        <v>670</v>
      </c>
    </row>
    <row r="22" spans="2:37" ht="60" customHeight="1" x14ac:dyDescent="0.3">
      <c r="B22" s="631"/>
      <c r="C22" s="631"/>
      <c r="D22" s="631"/>
      <c r="E22" s="631"/>
      <c r="F22" s="631"/>
      <c r="G22" s="638"/>
      <c r="H22" s="631"/>
      <c r="I22" s="631"/>
      <c r="J22" s="203" t="s">
        <v>690</v>
      </c>
      <c r="K22" s="203" t="s">
        <v>448</v>
      </c>
      <c r="L22" s="203" t="s">
        <v>691</v>
      </c>
      <c r="M22" s="203">
        <v>0.32800000000000001</v>
      </c>
      <c r="N22" s="631"/>
      <c r="O22" s="631"/>
      <c r="P22" s="638"/>
      <c r="Q22" s="638"/>
      <c r="R22" s="638"/>
      <c r="S22" s="638"/>
      <c r="T22" s="631"/>
      <c r="U22" s="631"/>
      <c r="V22" s="631"/>
      <c r="W22" s="631"/>
      <c r="X22" s="631"/>
      <c r="Y22" s="631"/>
      <c r="Z22" s="631"/>
      <c r="AA22" s="638"/>
      <c r="AB22" s="631"/>
      <c r="AC22" s="638"/>
      <c r="AD22" s="631"/>
      <c r="AE22" s="638"/>
      <c r="AF22" s="638"/>
      <c r="AG22" s="638"/>
      <c r="AH22" s="631"/>
      <c r="AI22" s="631"/>
      <c r="AJ22" s="638"/>
      <c r="AK22" s="638"/>
    </row>
    <row r="23" spans="2:37" ht="45" customHeight="1" x14ac:dyDescent="0.3">
      <c r="B23" s="631" t="s">
        <v>903</v>
      </c>
      <c r="C23" s="631" t="s">
        <v>904</v>
      </c>
      <c r="D23" s="631" t="s">
        <v>663</v>
      </c>
      <c r="E23" s="631" t="s">
        <v>664</v>
      </c>
      <c r="F23" s="631" t="s">
        <v>905</v>
      </c>
      <c r="G23" s="638" t="s">
        <v>666</v>
      </c>
      <c r="H23" s="631" t="s">
        <v>83</v>
      </c>
      <c r="I23" s="631" t="s">
        <v>171</v>
      </c>
      <c r="J23" s="203" t="s">
        <v>686</v>
      </c>
      <c r="K23" s="203" t="s">
        <v>687</v>
      </c>
      <c r="L23" s="203" t="s">
        <v>243</v>
      </c>
      <c r="M23" s="203">
        <v>36000</v>
      </c>
      <c r="N23" s="631" t="s">
        <v>86</v>
      </c>
      <c r="O23" s="631" t="s">
        <v>87</v>
      </c>
      <c r="P23" s="638" t="s">
        <v>669</v>
      </c>
      <c r="Q23" s="638" t="s">
        <v>89</v>
      </c>
      <c r="R23" s="638" t="s">
        <v>90</v>
      </c>
      <c r="S23" s="638" t="s">
        <v>170</v>
      </c>
      <c r="T23" s="639">
        <v>15556037.449999999</v>
      </c>
      <c r="U23" s="631" t="s">
        <v>171</v>
      </c>
      <c r="V23" s="639">
        <v>15556037.449999999</v>
      </c>
      <c r="W23" s="631" t="s">
        <v>171</v>
      </c>
      <c r="X23" s="631" t="s">
        <v>171</v>
      </c>
      <c r="Y23" s="631" t="s">
        <v>171</v>
      </c>
      <c r="Z23" s="631" t="s">
        <v>171</v>
      </c>
      <c r="AA23" s="638" t="s">
        <v>171</v>
      </c>
      <c r="AB23" s="639">
        <v>2745183.08</v>
      </c>
      <c r="AC23" s="638" t="s">
        <v>172</v>
      </c>
      <c r="AD23" s="639">
        <v>15556037.449999999</v>
      </c>
      <c r="AE23" s="638" t="s">
        <v>171</v>
      </c>
      <c r="AF23" s="638" t="s">
        <v>171</v>
      </c>
      <c r="AG23" s="638" t="s">
        <v>171</v>
      </c>
      <c r="AH23" s="631" t="s">
        <v>703</v>
      </c>
      <c r="AI23" s="631" t="s">
        <v>704</v>
      </c>
      <c r="AJ23" s="638"/>
      <c r="AK23" s="638" t="s">
        <v>670</v>
      </c>
    </row>
    <row r="24" spans="2:37" ht="67.5" customHeight="1" x14ac:dyDescent="0.3">
      <c r="B24" s="631"/>
      <c r="C24" s="631"/>
      <c r="D24" s="631"/>
      <c r="E24" s="631"/>
      <c r="F24" s="631"/>
      <c r="G24" s="638"/>
      <c r="H24" s="631"/>
      <c r="I24" s="631"/>
      <c r="J24" s="203" t="s">
        <v>690</v>
      </c>
      <c r="K24" s="203" t="s">
        <v>448</v>
      </c>
      <c r="L24" s="203" t="s">
        <v>691</v>
      </c>
      <c r="M24" s="203">
        <v>0.878</v>
      </c>
      <c r="N24" s="631"/>
      <c r="O24" s="631"/>
      <c r="P24" s="638"/>
      <c r="Q24" s="638"/>
      <c r="R24" s="638"/>
      <c r="S24" s="638"/>
      <c r="T24" s="631"/>
      <c r="U24" s="631"/>
      <c r="V24" s="631"/>
      <c r="W24" s="631"/>
      <c r="X24" s="631"/>
      <c r="Y24" s="631"/>
      <c r="Z24" s="631"/>
      <c r="AA24" s="638"/>
      <c r="AB24" s="631"/>
      <c r="AC24" s="638"/>
      <c r="AD24" s="631"/>
      <c r="AE24" s="638"/>
      <c r="AF24" s="638"/>
      <c r="AG24" s="638"/>
      <c r="AH24" s="631"/>
      <c r="AI24" s="631"/>
      <c r="AJ24" s="638"/>
      <c r="AK24" s="638"/>
    </row>
    <row r="25" spans="2:37" ht="138" x14ac:dyDescent="0.3">
      <c r="B25" s="203" t="s">
        <v>936</v>
      </c>
      <c r="C25" s="203" t="s">
        <v>937</v>
      </c>
      <c r="D25" s="203" t="s">
        <v>663</v>
      </c>
      <c r="E25" s="203" t="s">
        <v>664</v>
      </c>
      <c r="F25" s="203" t="s">
        <v>938</v>
      </c>
      <c r="G25" s="204" t="s">
        <v>666</v>
      </c>
      <c r="H25" s="203" t="s">
        <v>83</v>
      </c>
      <c r="I25" s="203" t="s">
        <v>171</v>
      </c>
      <c r="J25" s="203" t="s">
        <v>939</v>
      </c>
      <c r="K25" s="203" t="s">
        <v>940</v>
      </c>
      <c r="L25" s="203" t="s">
        <v>941</v>
      </c>
      <c r="M25" s="203">
        <v>28</v>
      </c>
      <c r="N25" s="203" t="s">
        <v>264</v>
      </c>
      <c r="O25" s="203" t="s">
        <v>883</v>
      </c>
      <c r="P25" s="204" t="s">
        <v>669</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703</v>
      </c>
      <c r="AI25" s="203" t="s">
        <v>704</v>
      </c>
      <c r="AJ25" s="204"/>
      <c r="AK25" s="204" t="s">
        <v>670</v>
      </c>
    </row>
  </sheetData>
  <mergeCells count="257">
    <mergeCell ref="AG23:AG24"/>
    <mergeCell ref="AH23:AH24"/>
    <mergeCell ref="AI23:AI24"/>
    <mergeCell ref="AJ23:AJ24"/>
    <mergeCell ref="AK23:AK24"/>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B23:B24"/>
    <mergeCell ref="C23:C24"/>
    <mergeCell ref="D23:D24"/>
    <mergeCell ref="E23:E24"/>
    <mergeCell ref="F23:F24"/>
    <mergeCell ref="G23:G24"/>
    <mergeCell ref="H23:H24"/>
    <mergeCell ref="I23:I24"/>
    <mergeCell ref="N23:N24"/>
    <mergeCell ref="W21:W22"/>
    <mergeCell ref="X21:X22"/>
    <mergeCell ref="I21:I22"/>
    <mergeCell ref="N21:N22"/>
    <mergeCell ref="O21:O22"/>
    <mergeCell ref="P21:P22"/>
    <mergeCell ref="Q21:Q22"/>
    <mergeCell ref="R21:R22"/>
    <mergeCell ref="AK21:AK22"/>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U21:U22"/>
    <mergeCell ref="V21:V22"/>
    <mergeCell ref="V18:V20"/>
    <mergeCell ref="G18:G20"/>
    <mergeCell ref="H18:H20"/>
    <mergeCell ref="I18:I20"/>
    <mergeCell ref="N18:N20"/>
    <mergeCell ref="O18:O20"/>
    <mergeCell ref="P18:P20"/>
    <mergeCell ref="AI18:AI20"/>
    <mergeCell ref="AJ18:AJ20"/>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S18:S20"/>
    <mergeCell ref="T18:T20"/>
    <mergeCell ref="U18:U20"/>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G16:AG17"/>
    <mergeCell ref="AH16:AH17"/>
    <mergeCell ref="AI16:AI17"/>
    <mergeCell ref="I14:I15"/>
    <mergeCell ref="N14:N15"/>
    <mergeCell ref="O14:O15"/>
    <mergeCell ref="P14:P15"/>
    <mergeCell ref="Q14:Q15"/>
    <mergeCell ref="R14:R15"/>
    <mergeCell ref="Q16:Q17"/>
    <mergeCell ref="R16:R17"/>
    <mergeCell ref="S16:S17"/>
    <mergeCell ref="AB12:AB13"/>
    <mergeCell ref="Q12:Q13"/>
    <mergeCell ref="R12:R13"/>
    <mergeCell ref="AC14:AC15"/>
    <mergeCell ref="AD14:AD15"/>
    <mergeCell ref="S14:S15"/>
    <mergeCell ref="T14:T15"/>
    <mergeCell ref="U14:U15"/>
    <mergeCell ref="V14:V15"/>
    <mergeCell ref="W14:W15"/>
    <mergeCell ref="X14:X15"/>
    <mergeCell ref="N12:N13"/>
    <mergeCell ref="O12:O13"/>
    <mergeCell ref="P12:P13"/>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B12:B13"/>
    <mergeCell ref="C12:C13"/>
    <mergeCell ref="D12:D13"/>
    <mergeCell ref="E12:E13"/>
    <mergeCell ref="F12:F13"/>
    <mergeCell ref="AA10:AA11"/>
    <mergeCell ref="AB10:AB11"/>
    <mergeCell ref="AC10:AC11"/>
    <mergeCell ref="AD10:AD11"/>
    <mergeCell ref="U10:U11"/>
    <mergeCell ref="V10:V11"/>
    <mergeCell ref="W10:W11"/>
    <mergeCell ref="X10:X11"/>
    <mergeCell ref="Y10:Y11"/>
    <mergeCell ref="Z10:Z11"/>
    <mergeCell ref="O10:O11"/>
    <mergeCell ref="P10:P11"/>
    <mergeCell ref="S12:S13"/>
    <mergeCell ref="T12:T13"/>
    <mergeCell ref="U12:U13"/>
    <mergeCell ref="V12:V13"/>
    <mergeCell ref="G12:G13"/>
    <mergeCell ref="H12:H13"/>
    <mergeCell ref="I12:I13"/>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10:AG11"/>
    <mergeCell ref="AH10:AH11"/>
    <mergeCell ref="AI10:AI11"/>
    <mergeCell ref="AJ10:AJ11"/>
    <mergeCell ref="AK10:AK11"/>
    <mergeCell ref="AE10:AE11"/>
    <mergeCell ref="AF10:AF11"/>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8F8D-EBB1-4F7D-AABF-35F98BC8D614}">
  <dimension ref="A1:AK93"/>
  <sheetViews>
    <sheetView topLeftCell="K1" zoomScale="60" zoomScaleNormal="60" workbookViewId="0">
      <selection activeCell="Q16" sqref="Q16:Q17"/>
    </sheetView>
  </sheetViews>
  <sheetFormatPr defaultRowHeight="14.4" x14ac:dyDescent="0.3"/>
  <cols>
    <col min="1" max="1" width="5" customWidth="1"/>
    <col min="2" max="2" width="15.6640625" customWidth="1"/>
    <col min="3" max="3" width="22.44140625" customWidth="1"/>
    <col min="4" max="5" width="13.6640625" customWidth="1"/>
    <col min="6" max="6" width="21.33203125" customWidth="1"/>
    <col min="7" max="7" width="50.33203125" customWidth="1"/>
    <col min="8" max="8" width="9.88671875" customWidth="1"/>
    <col min="9" max="9" width="10.33203125" customWidth="1"/>
    <col min="10" max="10" width="29.88671875" customWidth="1"/>
    <col min="11" max="14" width="10.5546875" customWidth="1"/>
    <col min="15" max="16" width="15.6640625" customWidth="1"/>
    <col min="17" max="17" width="18.5546875" customWidth="1"/>
    <col min="18" max="18" width="15.6640625" customWidth="1"/>
    <col min="19" max="21" width="14" customWidth="1"/>
    <col min="22"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19.6640625" customWidth="1"/>
    <col min="35" max="35" width="19.44140625" customWidth="1"/>
    <col min="36" max="36" width="10.44140625" customWidth="1"/>
    <col min="37" max="37" width="10.33203125" customWidth="1"/>
  </cols>
  <sheetData>
    <row r="1" spans="1:37" x14ac:dyDescent="0.3">
      <c r="A1" s="1"/>
      <c r="B1" s="477" t="s">
        <v>40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1"/>
    </row>
    <row r="2" spans="1:37" ht="15" thickBo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5" customHeight="1" thickBot="1" x14ac:dyDescent="0.35">
      <c r="A3" s="1"/>
      <c r="B3" s="916" t="s">
        <v>0</v>
      </c>
      <c r="C3" s="917" t="s">
        <v>1</v>
      </c>
      <c r="D3" s="917" t="s">
        <v>28</v>
      </c>
      <c r="E3" s="917" t="s">
        <v>29</v>
      </c>
      <c r="F3" s="917" t="s">
        <v>30</v>
      </c>
      <c r="G3" s="917" t="s">
        <v>3</v>
      </c>
      <c r="H3" s="917" t="s">
        <v>4</v>
      </c>
      <c r="I3" s="917" t="s">
        <v>5</v>
      </c>
      <c r="J3" s="918" t="s">
        <v>6</v>
      </c>
      <c r="K3" s="918"/>
      <c r="L3" s="918"/>
      <c r="M3" s="918"/>
      <c r="N3" s="917" t="s">
        <v>47</v>
      </c>
      <c r="O3" s="917" t="s">
        <v>31</v>
      </c>
      <c r="P3" s="910" t="s">
        <v>42</v>
      </c>
      <c r="Q3" s="910" t="s">
        <v>32</v>
      </c>
      <c r="R3" s="910" t="s">
        <v>37</v>
      </c>
      <c r="S3" s="910" t="s">
        <v>33</v>
      </c>
      <c r="T3" s="917" t="s">
        <v>55</v>
      </c>
      <c r="U3" s="917" t="s">
        <v>57</v>
      </c>
      <c r="V3" s="918" t="s">
        <v>59</v>
      </c>
      <c r="W3" s="918"/>
      <c r="X3" s="918"/>
      <c r="Y3" s="918"/>
      <c r="Z3" s="918"/>
      <c r="AA3" s="918"/>
      <c r="AB3" s="917" t="s">
        <v>69</v>
      </c>
      <c r="AC3" s="910" t="s">
        <v>75</v>
      </c>
      <c r="AD3" s="917" t="s">
        <v>77</v>
      </c>
      <c r="AE3" s="917"/>
      <c r="AF3" s="917"/>
      <c r="AG3" s="917" t="s">
        <v>27</v>
      </c>
      <c r="AH3" s="917" t="s">
        <v>36</v>
      </c>
      <c r="AI3" s="917" t="s">
        <v>34</v>
      </c>
      <c r="AJ3" s="919" t="s">
        <v>35</v>
      </c>
    </row>
    <row r="4" spans="1:37" ht="140.69999999999999" customHeight="1" thickBot="1" x14ac:dyDescent="0.35">
      <c r="A4" s="1"/>
      <c r="B4" s="916"/>
      <c r="C4" s="917"/>
      <c r="D4" s="917"/>
      <c r="E4" s="917"/>
      <c r="F4" s="917"/>
      <c r="G4" s="917"/>
      <c r="H4" s="917"/>
      <c r="I4" s="917"/>
      <c r="J4" s="84" t="s">
        <v>7</v>
      </c>
      <c r="K4" s="84" t="s">
        <v>8</v>
      </c>
      <c r="L4" s="84" t="s">
        <v>9</v>
      </c>
      <c r="M4" s="85" t="s">
        <v>10</v>
      </c>
      <c r="N4" s="917"/>
      <c r="O4" s="917"/>
      <c r="P4" s="910"/>
      <c r="Q4" s="910"/>
      <c r="R4" s="910"/>
      <c r="S4" s="910"/>
      <c r="T4" s="917"/>
      <c r="U4" s="917"/>
      <c r="V4" s="84" t="s">
        <v>61</v>
      </c>
      <c r="W4" s="84" t="s">
        <v>62</v>
      </c>
      <c r="X4" s="84" t="s">
        <v>15</v>
      </c>
      <c r="Y4" s="84" t="s">
        <v>63</v>
      </c>
      <c r="Z4" s="84" t="s">
        <v>60</v>
      </c>
      <c r="AA4" s="84" t="s">
        <v>25</v>
      </c>
      <c r="AB4" s="917"/>
      <c r="AC4" s="910"/>
      <c r="AD4" s="84" t="s">
        <v>16</v>
      </c>
      <c r="AE4" s="84" t="s">
        <v>17</v>
      </c>
      <c r="AF4" s="84" t="s">
        <v>26</v>
      </c>
      <c r="AG4" s="917"/>
      <c r="AH4" s="917"/>
      <c r="AI4" s="917"/>
      <c r="AJ4" s="919"/>
    </row>
    <row r="5" spans="1:37" ht="15" thickBot="1" x14ac:dyDescent="0.35">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46.2" customHeight="1" thickBot="1" x14ac:dyDescent="0.35">
      <c r="A6" s="1"/>
      <c r="B6" s="890" t="s">
        <v>230</v>
      </c>
      <c r="C6" s="813" t="s">
        <v>231</v>
      </c>
      <c r="D6" s="813" t="s">
        <v>232</v>
      </c>
      <c r="E6" s="813" t="s">
        <v>233</v>
      </c>
      <c r="F6" s="813" t="s">
        <v>234</v>
      </c>
      <c r="G6" s="813" t="s">
        <v>235</v>
      </c>
      <c r="H6" s="813" t="s">
        <v>83</v>
      </c>
      <c r="I6" s="813" t="s">
        <v>83</v>
      </c>
      <c r="J6" s="90" t="s">
        <v>236</v>
      </c>
      <c r="K6" s="90" t="s">
        <v>237</v>
      </c>
      <c r="L6" s="90" t="s">
        <v>238</v>
      </c>
      <c r="M6" s="90">
        <v>25</v>
      </c>
      <c r="N6" s="813" t="s">
        <v>86</v>
      </c>
      <c r="O6" s="813" t="s">
        <v>105</v>
      </c>
      <c r="P6" s="814" t="s">
        <v>239</v>
      </c>
      <c r="Q6" s="814" t="s">
        <v>240</v>
      </c>
      <c r="R6" s="814" t="s">
        <v>90</v>
      </c>
      <c r="S6" s="814" t="s">
        <v>170</v>
      </c>
      <c r="T6" s="883">
        <f>SUM(V6:AA7)</f>
        <v>841500</v>
      </c>
      <c r="U6" s="883">
        <f>T6</f>
        <v>841500</v>
      </c>
      <c r="V6" s="883">
        <v>495000</v>
      </c>
      <c r="W6" s="883">
        <v>0</v>
      </c>
      <c r="X6" s="883">
        <v>0</v>
      </c>
      <c r="Y6" s="883">
        <v>346500</v>
      </c>
      <c r="Z6" s="883">
        <v>0</v>
      </c>
      <c r="AA6" s="915">
        <v>0</v>
      </c>
      <c r="AB6" s="883">
        <v>148500</v>
      </c>
      <c r="AC6" s="814" t="s">
        <v>92</v>
      </c>
      <c r="AD6" s="913">
        <f>U6</f>
        <v>841500</v>
      </c>
      <c r="AE6" s="913">
        <v>0</v>
      </c>
      <c r="AF6" s="913">
        <v>0</v>
      </c>
      <c r="AG6" s="914"/>
      <c r="AH6" s="886" t="s">
        <v>514</v>
      </c>
      <c r="AI6" s="886" t="s">
        <v>515</v>
      </c>
      <c r="AJ6" s="911">
        <v>45308</v>
      </c>
    </row>
    <row r="7" spans="1:37" ht="50.7" customHeight="1" thickBot="1" x14ac:dyDescent="0.35">
      <c r="A7" s="1"/>
      <c r="B7" s="890"/>
      <c r="C7" s="813"/>
      <c r="D7" s="813"/>
      <c r="E7" s="813"/>
      <c r="F7" s="813"/>
      <c r="G7" s="813"/>
      <c r="H7" s="813"/>
      <c r="I7" s="813"/>
      <c r="J7" s="91" t="s">
        <v>241</v>
      </c>
      <c r="K7" s="91" t="s">
        <v>242</v>
      </c>
      <c r="L7" s="91" t="s">
        <v>243</v>
      </c>
      <c r="M7" s="91">
        <v>25</v>
      </c>
      <c r="N7" s="813"/>
      <c r="O7" s="813"/>
      <c r="P7" s="814"/>
      <c r="Q7" s="814"/>
      <c r="R7" s="814"/>
      <c r="S7" s="814"/>
      <c r="T7" s="813"/>
      <c r="U7" s="813"/>
      <c r="V7" s="883"/>
      <c r="W7" s="883"/>
      <c r="X7" s="883"/>
      <c r="Y7" s="883"/>
      <c r="Z7" s="883"/>
      <c r="AA7" s="915"/>
      <c r="AB7" s="883"/>
      <c r="AC7" s="814"/>
      <c r="AD7" s="814"/>
      <c r="AE7" s="913"/>
      <c r="AF7" s="913"/>
      <c r="AG7" s="914"/>
      <c r="AH7" s="886"/>
      <c r="AI7" s="886"/>
      <c r="AJ7" s="912"/>
    </row>
    <row r="8" spans="1:37" ht="45" customHeight="1" x14ac:dyDescent="0.3">
      <c r="A8" s="1"/>
      <c r="B8" s="803" t="s">
        <v>244</v>
      </c>
      <c r="C8" s="799" t="s">
        <v>245</v>
      </c>
      <c r="D8" s="799" t="s">
        <v>232</v>
      </c>
      <c r="E8" s="799" t="s">
        <v>233</v>
      </c>
      <c r="F8" s="801" t="s">
        <v>247</v>
      </c>
      <c r="G8" s="799" t="s">
        <v>235</v>
      </c>
      <c r="H8" s="801" t="s">
        <v>83</v>
      </c>
      <c r="I8" s="801" t="s">
        <v>83</v>
      </c>
      <c r="J8" s="92" t="s">
        <v>236</v>
      </c>
      <c r="K8" s="92" t="s">
        <v>237</v>
      </c>
      <c r="L8" s="92" t="s">
        <v>238</v>
      </c>
      <c r="M8" s="92">
        <v>30</v>
      </c>
      <c r="N8" s="801" t="s">
        <v>86</v>
      </c>
      <c r="O8" s="801" t="s">
        <v>118</v>
      </c>
      <c r="P8" s="856" t="s">
        <v>239</v>
      </c>
      <c r="Q8" s="856" t="s">
        <v>240</v>
      </c>
      <c r="R8" s="856" t="s">
        <v>90</v>
      </c>
      <c r="S8" s="856" t="s">
        <v>170</v>
      </c>
      <c r="T8" s="790">
        <f>SUM(U8:U11)</f>
        <v>3060000</v>
      </c>
      <c r="U8" s="829">
        <f>SUM(V8:AA9)</f>
        <v>510000</v>
      </c>
      <c r="V8" s="829">
        <v>300000</v>
      </c>
      <c r="W8" s="829">
        <v>0</v>
      </c>
      <c r="X8" s="829">
        <v>0</v>
      </c>
      <c r="Y8" s="829">
        <v>210000</v>
      </c>
      <c r="Z8" s="829">
        <v>0</v>
      </c>
      <c r="AA8" s="898">
        <v>0</v>
      </c>
      <c r="AB8" s="829">
        <v>90000</v>
      </c>
      <c r="AC8" s="856" t="s">
        <v>92</v>
      </c>
      <c r="AD8" s="898">
        <f>U8</f>
        <v>510000</v>
      </c>
      <c r="AE8" s="898">
        <v>0</v>
      </c>
      <c r="AF8" s="898">
        <v>0</v>
      </c>
      <c r="AG8" s="904"/>
      <c r="AH8" s="794" t="s">
        <v>347</v>
      </c>
      <c r="AI8" s="794" t="s">
        <v>348</v>
      </c>
      <c r="AJ8" s="906">
        <v>45454</v>
      </c>
      <c r="AK8" s="909"/>
    </row>
    <row r="9" spans="1:37" ht="45" customHeight="1" x14ac:dyDescent="0.3">
      <c r="A9" s="1"/>
      <c r="B9" s="845"/>
      <c r="C9" s="840"/>
      <c r="D9" s="840"/>
      <c r="E9" s="840"/>
      <c r="F9" s="801"/>
      <c r="G9" s="840"/>
      <c r="H9" s="801"/>
      <c r="I9" s="801"/>
      <c r="J9" s="92" t="s">
        <v>241</v>
      </c>
      <c r="K9" s="92" t="s">
        <v>242</v>
      </c>
      <c r="L9" s="92" t="s">
        <v>243</v>
      </c>
      <c r="M9" s="92">
        <v>30</v>
      </c>
      <c r="N9" s="801"/>
      <c r="O9" s="801"/>
      <c r="P9" s="856"/>
      <c r="Q9" s="856"/>
      <c r="R9" s="856"/>
      <c r="S9" s="856"/>
      <c r="T9" s="840"/>
      <c r="U9" s="801"/>
      <c r="V9" s="829"/>
      <c r="W9" s="829"/>
      <c r="X9" s="829"/>
      <c r="Y9" s="829"/>
      <c r="Z9" s="829"/>
      <c r="AA9" s="898"/>
      <c r="AB9" s="829"/>
      <c r="AC9" s="856"/>
      <c r="AD9" s="856"/>
      <c r="AE9" s="898"/>
      <c r="AF9" s="898"/>
      <c r="AG9" s="905"/>
      <c r="AH9" s="835"/>
      <c r="AI9" s="835"/>
      <c r="AJ9" s="907"/>
      <c r="AK9" s="909"/>
    </row>
    <row r="10" spans="1:37" ht="37.950000000000003" customHeight="1" x14ac:dyDescent="0.3">
      <c r="A10" s="1"/>
      <c r="B10" s="845"/>
      <c r="C10" s="840"/>
      <c r="D10" s="840"/>
      <c r="E10" s="840"/>
      <c r="F10" s="801" t="s">
        <v>252</v>
      </c>
      <c r="G10" s="840"/>
      <c r="H10" s="801" t="s">
        <v>83</v>
      </c>
      <c r="I10" s="801" t="s">
        <v>83</v>
      </c>
      <c r="J10" s="92" t="s">
        <v>236</v>
      </c>
      <c r="K10" s="92" t="s">
        <v>237</v>
      </c>
      <c r="L10" s="92" t="s">
        <v>238</v>
      </c>
      <c r="M10" s="92">
        <v>100</v>
      </c>
      <c r="N10" s="801" t="s">
        <v>86</v>
      </c>
      <c r="O10" s="801" t="s">
        <v>123</v>
      </c>
      <c r="P10" s="856" t="s">
        <v>239</v>
      </c>
      <c r="Q10" s="856" t="s">
        <v>240</v>
      </c>
      <c r="R10" s="856" t="s">
        <v>90</v>
      </c>
      <c r="S10" s="856" t="s">
        <v>170</v>
      </c>
      <c r="T10" s="840"/>
      <c r="U10" s="829">
        <f>SUM(V10:AA11)</f>
        <v>2550000</v>
      </c>
      <c r="V10" s="829">
        <v>1500000</v>
      </c>
      <c r="W10" s="829">
        <v>0</v>
      </c>
      <c r="X10" s="829">
        <v>0</v>
      </c>
      <c r="Y10" s="829">
        <v>1050000</v>
      </c>
      <c r="Z10" s="829">
        <v>0</v>
      </c>
      <c r="AA10" s="898">
        <v>0</v>
      </c>
      <c r="AB10" s="829">
        <v>450000</v>
      </c>
      <c r="AC10" s="856" t="s">
        <v>92</v>
      </c>
      <c r="AD10" s="898">
        <f>U10</f>
        <v>2550000</v>
      </c>
      <c r="AE10" s="898">
        <v>0</v>
      </c>
      <c r="AF10" s="898">
        <v>0</v>
      </c>
      <c r="AG10" s="895"/>
      <c r="AH10" s="835"/>
      <c r="AI10" s="835"/>
      <c r="AJ10" s="907"/>
      <c r="AK10" s="897"/>
    </row>
    <row r="11" spans="1:37" ht="39.450000000000003" customHeight="1" thickBot="1" x14ac:dyDescent="0.35">
      <c r="A11" s="1"/>
      <c r="B11" s="804"/>
      <c r="C11" s="800"/>
      <c r="D11" s="800"/>
      <c r="E11" s="800"/>
      <c r="F11" s="802"/>
      <c r="G11" s="800"/>
      <c r="H11" s="802"/>
      <c r="I11" s="802"/>
      <c r="J11" s="93" t="s">
        <v>241</v>
      </c>
      <c r="K11" s="93" t="s">
        <v>242</v>
      </c>
      <c r="L11" s="93" t="s">
        <v>243</v>
      </c>
      <c r="M11" s="93">
        <v>100</v>
      </c>
      <c r="N11" s="802"/>
      <c r="O11" s="802"/>
      <c r="P11" s="832"/>
      <c r="Q11" s="832"/>
      <c r="R11" s="832"/>
      <c r="S11" s="832"/>
      <c r="T11" s="800"/>
      <c r="U11" s="802"/>
      <c r="V11" s="812"/>
      <c r="W11" s="812"/>
      <c r="X11" s="812"/>
      <c r="Y11" s="812"/>
      <c r="Z11" s="812"/>
      <c r="AA11" s="894"/>
      <c r="AB11" s="812"/>
      <c r="AC11" s="832"/>
      <c r="AD11" s="832"/>
      <c r="AE11" s="894"/>
      <c r="AF11" s="894"/>
      <c r="AG11" s="896"/>
      <c r="AH11" s="795"/>
      <c r="AI11" s="795"/>
      <c r="AJ11" s="908"/>
      <c r="AK11" s="897"/>
    </row>
    <row r="12" spans="1:37" ht="52.5" customHeight="1" x14ac:dyDescent="0.3">
      <c r="A12" s="1"/>
      <c r="B12" s="824" t="s">
        <v>249</v>
      </c>
      <c r="C12" s="809" t="s">
        <v>250</v>
      </c>
      <c r="D12" s="809" t="s">
        <v>232</v>
      </c>
      <c r="E12" s="809" t="s">
        <v>233</v>
      </c>
      <c r="F12" s="809" t="s">
        <v>833</v>
      </c>
      <c r="G12" s="809" t="s">
        <v>235</v>
      </c>
      <c r="H12" s="809" t="s">
        <v>83</v>
      </c>
      <c r="I12" s="809" t="s">
        <v>83</v>
      </c>
      <c r="J12" s="90" t="s">
        <v>236</v>
      </c>
      <c r="K12" s="90" t="s">
        <v>237</v>
      </c>
      <c r="L12" s="90" t="s">
        <v>238</v>
      </c>
      <c r="M12" s="90">
        <v>26</v>
      </c>
      <c r="N12" s="809" t="s">
        <v>86</v>
      </c>
      <c r="O12" s="809" t="s">
        <v>102</v>
      </c>
      <c r="P12" s="831" t="s">
        <v>239</v>
      </c>
      <c r="Q12" s="831" t="s">
        <v>240</v>
      </c>
      <c r="R12" s="831" t="s">
        <v>90</v>
      </c>
      <c r="S12" s="831" t="s">
        <v>170</v>
      </c>
      <c r="T12" s="811">
        <f>U12</f>
        <v>1700000</v>
      </c>
      <c r="U12" s="811">
        <f>SUM(V12:AA13)</f>
        <v>1700000</v>
      </c>
      <c r="V12" s="811">
        <v>1000000</v>
      </c>
      <c r="W12" s="811">
        <v>0</v>
      </c>
      <c r="X12" s="811">
        <v>0</v>
      </c>
      <c r="Y12" s="811">
        <v>700000</v>
      </c>
      <c r="Z12" s="811">
        <v>0</v>
      </c>
      <c r="AA12" s="811">
        <v>0</v>
      </c>
      <c r="AB12" s="811">
        <v>300000</v>
      </c>
      <c r="AC12" s="809" t="s">
        <v>92</v>
      </c>
      <c r="AD12" s="811">
        <f>U12</f>
        <v>1700000</v>
      </c>
      <c r="AE12" s="893">
        <v>0</v>
      </c>
      <c r="AF12" s="893">
        <v>0</v>
      </c>
      <c r="AG12" s="899"/>
      <c r="AH12" s="819" t="s">
        <v>521</v>
      </c>
      <c r="AI12" s="900" t="s">
        <v>836</v>
      </c>
      <c r="AJ12" s="902">
        <v>45993</v>
      </c>
    </row>
    <row r="13" spans="1:37" ht="52.5" customHeight="1" thickBot="1" x14ac:dyDescent="0.35">
      <c r="A13" s="1"/>
      <c r="B13" s="828"/>
      <c r="C13" s="802"/>
      <c r="D13" s="802"/>
      <c r="E13" s="802"/>
      <c r="F13" s="802"/>
      <c r="G13" s="802"/>
      <c r="H13" s="802"/>
      <c r="I13" s="802"/>
      <c r="J13" s="93" t="s">
        <v>241</v>
      </c>
      <c r="K13" s="93" t="s">
        <v>242</v>
      </c>
      <c r="L13" s="93" t="s">
        <v>243</v>
      </c>
      <c r="M13" s="93">
        <v>26</v>
      </c>
      <c r="N13" s="802"/>
      <c r="O13" s="802"/>
      <c r="P13" s="832"/>
      <c r="Q13" s="832"/>
      <c r="R13" s="832"/>
      <c r="S13" s="832"/>
      <c r="T13" s="802"/>
      <c r="U13" s="802"/>
      <c r="V13" s="812"/>
      <c r="W13" s="812"/>
      <c r="X13" s="812"/>
      <c r="Y13" s="812"/>
      <c r="Z13" s="812"/>
      <c r="AA13" s="812"/>
      <c r="AB13" s="812"/>
      <c r="AC13" s="802"/>
      <c r="AD13" s="802"/>
      <c r="AE13" s="894"/>
      <c r="AF13" s="894"/>
      <c r="AG13" s="896"/>
      <c r="AH13" s="821"/>
      <c r="AI13" s="901"/>
      <c r="AJ13" s="903"/>
    </row>
    <row r="14" spans="1:37" ht="52.5" customHeight="1" x14ac:dyDescent="0.3">
      <c r="A14" s="1"/>
      <c r="B14" s="824" t="s">
        <v>253</v>
      </c>
      <c r="C14" s="809" t="s">
        <v>254</v>
      </c>
      <c r="D14" s="809" t="s">
        <v>232</v>
      </c>
      <c r="E14" s="809" t="s">
        <v>233</v>
      </c>
      <c r="F14" s="809" t="s">
        <v>246</v>
      </c>
      <c r="G14" s="809" t="s">
        <v>235</v>
      </c>
      <c r="H14" s="809" t="s">
        <v>83</v>
      </c>
      <c r="I14" s="809" t="s">
        <v>83</v>
      </c>
      <c r="J14" s="90" t="s">
        <v>236</v>
      </c>
      <c r="K14" s="90" t="s">
        <v>237</v>
      </c>
      <c r="L14" s="90" t="s">
        <v>238</v>
      </c>
      <c r="M14" s="90">
        <v>25</v>
      </c>
      <c r="N14" s="809" t="s">
        <v>86</v>
      </c>
      <c r="O14" s="809" t="s">
        <v>114</v>
      </c>
      <c r="P14" s="809" t="s">
        <v>239</v>
      </c>
      <c r="Q14" s="809" t="s">
        <v>240</v>
      </c>
      <c r="R14" s="809" t="s">
        <v>90</v>
      </c>
      <c r="S14" s="809" t="s">
        <v>170</v>
      </c>
      <c r="T14" s="811">
        <f>U14</f>
        <v>1700000</v>
      </c>
      <c r="U14" s="811">
        <f>SUM(V14:AA15)</f>
        <v>1700000</v>
      </c>
      <c r="V14" s="811">
        <v>1000000</v>
      </c>
      <c r="W14" s="811">
        <v>0</v>
      </c>
      <c r="X14" s="811">
        <v>0</v>
      </c>
      <c r="Y14" s="811">
        <v>700000</v>
      </c>
      <c r="Z14" s="811">
        <v>0</v>
      </c>
      <c r="AA14" s="811">
        <v>0</v>
      </c>
      <c r="AB14" s="811">
        <v>300000</v>
      </c>
      <c r="AC14" s="809" t="s">
        <v>92</v>
      </c>
      <c r="AD14" s="811">
        <f>U14</f>
        <v>1700000</v>
      </c>
      <c r="AE14" s="811">
        <v>0</v>
      </c>
      <c r="AF14" s="811">
        <v>0</v>
      </c>
      <c r="AG14" s="817"/>
      <c r="AH14" s="819" t="s">
        <v>349</v>
      </c>
      <c r="AI14" s="819" t="s">
        <v>350</v>
      </c>
      <c r="AJ14" s="822">
        <v>45720</v>
      </c>
    </row>
    <row r="15" spans="1:37" ht="52.5" customHeight="1" thickBot="1" x14ac:dyDescent="0.35">
      <c r="A15" s="1"/>
      <c r="B15" s="828"/>
      <c r="C15" s="802"/>
      <c r="D15" s="802"/>
      <c r="E15" s="802"/>
      <c r="F15" s="802"/>
      <c r="G15" s="802"/>
      <c r="H15" s="802"/>
      <c r="I15" s="802"/>
      <c r="J15" s="93" t="s">
        <v>241</v>
      </c>
      <c r="K15" s="93" t="s">
        <v>242</v>
      </c>
      <c r="L15" s="93" t="s">
        <v>243</v>
      </c>
      <c r="M15" s="93">
        <v>25</v>
      </c>
      <c r="N15" s="802"/>
      <c r="O15" s="802"/>
      <c r="P15" s="802"/>
      <c r="Q15" s="802"/>
      <c r="R15" s="802"/>
      <c r="S15" s="802"/>
      <c r="T15" s="802"/>
      <c r="U15" s="802"/>
      <c r="V15" s="812"/>
      <c r="W15" s="812"/>
      <c r="X15" s="812"/>
      <c r="Y15" s="812"/>
      <c r="Z15" s="812"/>
      <c r="AA15" s="812"/>
      <c r="AB15" s="812"/>
      <c r="AC15" s="802"/>
      <c r="AD15" s="802"/>
      <c r="AE15" s="812"/>
      <c r="AF15" s="812"/>
      <c r="AG15" s="830"/>
      <c r="AH15" s="821"/>
      <c r="AI15" s="821"/>
      <c r="AJ15" s="823"/>
    </row>
    <row r="16" spans="1:37" ht="52.5" customHeight="1" thickBot="1" x14ac:dyDescent="0.35">
      <c r="A16" s="1"/>
      <c r="B16" s="890" t="s">
        <v>516</v>
      </c>
      <c r="C16" s="813" t="s">
        <v>517</v>
      </c>
      <c r="D16" s="813" t="s">
        <v>232</v>
      </c>
      <c r="E16" s="813" t="s">
        <v>233</v>
      </c>
      <c r="F16" s="813" t="s">
        <v>248</v>
      </c>
      <c r="G16" s="813" t="s">
        <v>235</v>
      </c>
      <c r="H16" s="813" t="s">
        <v>83</v>
      </c>
      <c r="I16" s="813" t="s">
        <v>83</v>
      </c>
      <c r="J16" s="90" t="s">
        <v>236</v>
      </c>
      <c r="K16" s="90" t="s">
        <v>237</v>
      </c>
      <c r="L16" s="90" t="s">
        <v>238</v>
      </c>
      <c r="M16" s="90">
        <v>67</v>
      </c>
      <c r="N16" s="813" t="s">
        <v>86</v>
      </c>
      <c r="O16" s="813" t="s">
        <v>111</v>
      </c>
      <c r="P16" s="813" t="s">
        <v>239</v>
      </c>
      <c r="Q16" s="813" t="s">
        <v>240</v>
      </c>
      <c r="R16" s="813" t="s">
        <v>90</v>
      </c>
      <c r="S16" s="813" t="s">
        <v>170</v>
      </c>
      <c r="T16" s="883">
        <f>U16</f>
        <v>2550000</v>
      </c>
      <c r="U16" s="883">
        <f>SUM(V16:AA17)</f>
        <v>2550000</v>
      </c>
      <c r="V16" s="883">
        <v>1500000</v>
      </c>
      <c r="W16" s="883">
        <v>0</v>
      </c>
      <c r="X16" s="883">
        <v>0</v>
      </c>
      <c r="Y16" s="883">
        <v>1050000</v>
      </c>
      <c r="Z16" s="883">
        <v>0</v>
      </c>
      <c r="AA16" s="883">
        <v>0</v>
      </c>
      <c r="AB16" s="883">
        <v>450000</v>
      </c>
      <c r="AC16" s="813" t="s">
        <v>92</v>
      </c>
      <c r="AD16" s="883">
        <f>U16</f>
        <v>2550000</v>
      </c>
      <c r="AE16" s="883">
        <v>0</v>
      </c>
      <c r="AF16" s="883">
        <v>0</v>
      </c>
      <c r="AG16" s="884"/>
      <c r="AH16" s="886" t="s">
        <v>521</v>
      </c>
      <c r="AI16" s="887" t="s">
        <v>856</v>
      </c>
      <c r="AJ16" s="888">
        <v>45993</v>
      </c>
    </row>
    <row r="17" spans="1:36" ht="52.5" customHeight="1" thickBot="1" x14ac:dyDescent="0.35">
      <c r="A17" s="1"/>
      <c r="B17" s="890"/>
      <c r="C17" s="813"/>
      <c r="D17" s="813"/>
      <c r="E17" s="813"/>
      <c r="F17" s="813"/>
      <c r="G17" s="813"/>
      <c r="H17" s="813"/>
      <c r="I17" s="813"/>
      <c r="J17" s="93" t="s">
        <v>241</v>
      </c>
      <c r="K17" s="93" t="s">
        <v>242</v>
      </c>
      <c r="L17" s="93" t="s">
        <v>243</v>
      </c>
      <c r="M17" s="93">
        <v>67</v>
      </c>
      <c r="N17" s="813"/>
      <c r="O17" s="813"/>
      <c r="P17" s="813"/>
      <c r="Q17" s="813"/>
      <c r="R17" s="813"/>
      <c r="S17" s="813"/>
      <c r="T17" s="813"/>
      <c r="U17" s="813"/>
      <c r="V17" s="883"/>
      <c r="W17" s="883"/>
      <c r="X17" s="883"/>
      <c r="Y17" s="883"/>
      <c r="Z17" s="883"/>
      <c r="AA17" s="883"/>
      <c r="AB17" s="883"/>
      <c r="AC17" s="813"/>
      <c r="AD17" s="813"/>
      <c r="AE17" s="883"/>
      <c r="AF17" s="883"/>
      <c r="AG17" s="884"/>
      <c r="AH17" s="886"/>
      <c r="AI17" s="887"/>
      <c r="AJ17" s="889"/>
    </row>
    <row r="18" spans="1:36" ht="52.5" customHeight="1" thickBot="1" x14ac:dyDescent="0.35">
      <c r="A18" s="1"/>
      <c r="B18" s="890" t="s">
        <v>518</v>
      </c>
      <c r="C18" s="813" t="s">
        <v>519</v>
      </c>
      <c r="D18" s="813" t="s">
        <v>232</v>
      </c>
      <c r="E18" s="813" t="s">
        <v>233</v>
      </c>
      <c r="F18" s="813" t="s">
        <v>251</v>
      </c>
      <c r="G18" s="813" t="s">
        <v>235</v>
      </c>
      <c r="H18" s="813" t="s">
        <v>83</v>
      </c>
      <c r="I18" s="813" t="s">
        <v>83</v>
      </c>
      <c r="J18" s="90" t="s">
        <v>236</v>
      </c>
      <c r="K18" s="90" t="s">
        <v>237</v>
      </c>
      <c r="L18" s="90" t="s">
        <v>238</v>
      </c>
      <c r="M18" s="90">
        <v>50</v>
      </c>
      <c r="N18" s="813" t="s">
        <v>86</v>
      </c>
      <c r="O18" s="813" t="s">
        <v>121</v>
      </c>
      <c r="P18" s="813" t="s">
        <v>239</v>
      </c>
      <c r="Q18" s="813" t="s">
        <v>240</v>
      </c>
      <c r="R18" s="813" t="s">
        <v>90</v>
      </c>
      <c r="S18" s="813" t="s">
        <v>170</v>
      </c>
      <c r="T18" s="882">
        <f>U18</f>
        <v>3757415.13</v>
      </c>
      <c r="U18" s="882">
        <f>SUM(V18:AA19)</f>
        <v>3757415.13</v>
      </c>
      <c r="V18" s="882">
        <v>2210244.19</v>
      </c>
      <c r="W18" s="882">
        <v>0</v>
      </c>
      <c r="X18" s="882">
        <v>0</v>
      </c>
      <c r="Y18" s="882">
        <v>1547170.94</v>
      </c>
      <c r="Z18" s="882">
        <v>0</v>
      </c>
      <c r="AA18" s="882">
        <v>0</v>
      </c>
      <c r="AB18" s="882">
        <v>663073.26</v>
      </c>
      <c r="AC18" s="881" t="s">
        <v>92</v>
      </c>
      <c r="AD18" s="882">
        <f>U18</f>
        <v>3757415.13</v>
      </c>
      <c r="AE18" s="883">
        <v>0</v>
      </c>
      <c r="AF18" s="883">
        <v>0</v>
      </c>
      <c r="AG18" s="884"/>
      <c r="AH18" s="885" t="s">
        <v>895</v>
      </c>
      <c r="AI18" s="891" t="s">
        <v>709</v>
      </c>
      <c r="AJ18" s="892"/>
    </row>
    <row r="19" spans="1:36" ht="52.5" customHeight="1" thickBot="1" x14ac:dyDescent="0.35">
      <c r="A19" s="1"/>
      <c r="B19" s="890"/>
      <c r="C19" s="813"/>
      <c r="D19" s="813"/>
      <c r="E19" s="813"/>
      <c r="F19" s="813"/>
      <c r="G19" s="813"/>
      <c r="H19" s="813"/>
      <c r="I19" s="813"/>
      <c r="J19" s="93" t="s">
        <v>241</v>
      </c>
      <c r="K19" s="93" t="s">
        <v>242</v>
      </c>
      <c r="L19" s="93" t="s">
        <v>243</v>
      </c>
      <c r="M19" s="93">
        <v>50</v>
      </c>
      <c r="N19" s="813"/>
      <c r="O19" s="813"/>
      <c r="P19" s="813"/>
      <c r="Q19" s="813"/>
      <c r="R19" s="813"/>
      <c r="S19" s="813"/>
      <c r="T19" s="881"/>
      <c r="U19" s="881"/>
      <c r="V19" s="882"/>
      <c r="W19" s="882"/>
      <c r="X19" s="882"/>
      <c r="Y19" s="882"/>
      <c r="Z19" s="882"/>
      <c r="AA19" s="882"/>
      <c r="AB19" s="882"/>
      <c r="AC19" s="881"/>
      <c r="AD19" s="881"/>
      <c r="AE19" s="883"/>
      <c r="AF19" s="883"/>
      <c r="AG19" s="884"/>
      <c r="AH19" s="885"/>
      <c r="AI19" s="891"/>
      <c r="AJ19" s="892"/>
    </row>
    <row r="20" spans="1:36" ht="57.45" customHeight="1" x14ac:dyDescent="0.3">
      <c r="A20" s="1"/>
      <c r="B20" s="824" t="s">
        <v>522</v>
      </c>
      <c r="C20" s="809" t="s">
        <v>523</v>
      </c>
      <c r="D20" s="809" t="s">
        <v>524</v>
      </c>
      <c r="E20" s="809" t="s">
        <v>233</v>
      </c>
      <c r="F20" s="809" t="s">
        <v>525</v>
      </c>
      <c r="G20" s="809" t="s">
        <v>235</v>
      </c>
      <c r="H20" s="809" t="s">
        <v>83</v>
      </c>
      <c r="I20" s="809" t="s">
        <v>83</v>
      </c>
      <c r="J20" s="147" t="s">
        <v>526</v>
      </c>
      <c r="K20" s="147" t="s">
        <v>527</v>
      </c>
      <c r="L20" s="147" t="s">
        <v>97</v>
      </c>
      <c r="M20" s="90">
        <v>46</v>
      </c>
      <c r="N20" s="809" t="s">
        <v>86</v>
      </c>
      <c r="O20" s="809" t="s">
        <v>87</v>
      </c>
      <c r="P20" s="809" t="s">
        <v>239</v>
      </c>
      <c r="Q20" s="809" t="s">
        <v>240</v>
      </c>
      <c r="R20" s="809" t="s">
        <v>90</v>
      </c>
      <c r="S20" s="809" t="s">
        <v>170</v>
      </c>
      <c r="T20" s="811">
        <f>U20</f>
        <v>3818743.5</v>
      </c>
      <c r="U20" s="811">
        <f>SUM(V20:AA21)</f>
        <v>3818743.5</v>
      </c>
      <c r="V20" s="811">
        <v>2545829</v>
      </c>
      <c r="W20" s="811">
        <v>0</v>
      </c>
      <c r="X20" s="811">
        <v>0</v>
      </c>
      <c r="Y20" s="811">
        <v>1272914.5</v>
      </c>
      <c r="Z20" s="811">
        <v>0</v>
      </c>
      <c r="AA20" s="811">
        <v>0</v>
      </c>
      <c r="AB20" s="811">
        <v>1272914.5</v>
      </c>
      <c r="AC20" s="809" t="s">
        <v>92</v>
      </c>
      <c r="AD20" s="811">
        <f>U20</f>
        <v>3818743.5</v>
      </c>
      <c r="AE20" s="811">
        <v>0</v>
      </c>
      <c r="AF20" s="811">
        <v>0</v>
      </c>
      <c r="AG20" s="817"/>
      <c r="AH20" s="819" t="s">
        <v>348</v>
      </c>
      <c r="AI20" s="819" t="s">
        <v>528</v>
      </c>
      <c r="AJ20" s="822">
        <v>45513</v>
      </c>
    </row>
    <row r="21" spans="1:36" ht="61.2" customHeight="1" thickBot="1" x14ac:dyDescent="0.35">
      <c r="A21" s="1"/>
      <c r="B21" s="828"/>
      <c r="C21" s="802"/>
      <c r="D21" s="802"/>
      <c r="E21" s="802"/>
      <c r="F21" s="802"/>
      <c r="G21" s="802"/>
      <c r="H21" s="802"/>
      <c r="I21" s="802"/>
      <c r="J21" s="148" t="s">
        <v>529</v>
      </c>
      <c r="K21" s="148" t="s">
        <v>530</v>
      </c>
      <c r="L21" s="148" t="s">
        <v>531</v>
      </c>
      <c r="M21" s="93">
        <v>46</v>
      </c>
      <c r="N21" s="802"/>
      <c r="O21" s="802"/>
      <c r="P21" s="802"/>
      <c r="Q21" s="802"/>
      <c r="R21" s="802"/>
      <c r="S21" s="802"/>
      <c r="T21" s="802"/>
      <c r="U21" s="802"/>
      <c r="V21" s="812"/>
      <c r="W21" s="812"/>
      <c r="X21" s="812"/>
      <c r="Y21" s="812"/>
      <c r="Z21" s="812"/>
      <c r="AA21" s="812"/>
      <c r="AB21" s="812"/>
      <c r="AC21" s="802"/>
      <c r="AD21" s="802"/>
      <c r="AE21" s="812"/>
      <c r="AF21" s="812"/>
      <c r="AG21" s="830"/>
      <c r="AH21" s="821"/>
      <c r="AI21" s="821"/>
      <c r="AJ21" s="823"/>
    </row>
    <row r="22" spans="1:36" ht="61.2" customHeight="1" thickBot="1" x14ac:dyDescent="0.35">
      <c r="A22" s="1"/>
      <c r="B22" s="824" t="s">
        <v>532</v>
      </c>
      <c r="C22" s="809" t="s">
        <v>533</v>
      </c>
      <c r="D22" s="809" t="s">
        <v>524</v>
      </c>
      <c r="E22" s="809" t="s">
        <v>233</v>
      </c>
      <c r="F22" s="809" t="s">
        <v>534</v>
      </c>
      <c r="G22" s="809" t="s">
        <v>235</v>
      </c>
      <c r="H22" s="809" t="s">
        <v>83</v>
      </c>
      <c r="I22" s="809" t="s">
        <v>83</v>
      </c>
      <c r="J22" s="147" t="s">
        <v>526</v>
      </c>
      <c r="K22" s="147" t="s">
        <v>527</v>
      </c>
      <c r="L22" s="147" t="s">
        <v>97</v>
      </c>
      <c r="M22" s="90">
        <v>20</v>
      </c>
      <c r="N22" s="813" t="s">
        <v>86</v>
      </c>
      <c r="O22" s="813" t="s">
        <v>105</v>
      </c>
      <c r="P22" s="814" t="s">
        <v>239</v>
      </c>
      <c r="Q22" s="814" t="s">
        <v>240</v>
      </c>
      <c r="R22" s="814" t="s">
        <v>90</v>
      </c>
      <c r="S22" s="814" t="s">
        <v>170</v>
      </c>
      <c r="T22" s="811">
        <f>SUM(U22:U25)</f>
        <v>1168750</v>
      </c>
      <c r="U22" s="811">
        <f>SUM(V22:AA23)</f>
        <v>841500</v>
      </c>
      <c r="V22" s="811">
        <v>495000</v>
      </c>
      <c r="W22" s="811">
        <v>0</v>
      </c>
      <c r="X22" s="811">
        <v>0</v>
      </c>
      <c r="Y22" s="811">
        <v>346500</v>
      </c>
      <c r="Z22" s="811">
        <v>0</v>
      </c>
      <c r="AA22" s="811">
        <v>0</v>
      </c>
      <c r="AB22" s="811">
        <v>148500</v>
      </c>
      <c r="AC22" s="809" t="s">
        <v>92</v>
      </c>
      <c r="AD22" s="811">
        <f>U22</f>
        <v>841500</v>
      </c>
      <c r="AE22" s="811">
        <v>0</v>
      </c>
      <c r="AF22" s="811">
        <v>0</v>
      </c>
      <c r="AG22" s="817"/>
      <c r="AH22" s="819" t="s">
        <v>352</v>
      </c>
      <c r="AI22" s="819" t="s">
        <v>353</v>
      </c>
      <c r="AJ22" s="822">
        <v>45579</v>
      </c>
    </row>
    <row r="23" spans="1:36" ht="58.95" customHeight="1" x14ac:dyDescent="0.3">
      <c r="A23" s="1"/>
      <c r="B23" s="854"/>
      <c r="C23" s="801"/>
      <c r="D23" s="801"/>
      <c r="E23" s="801"/>
      <c r="F23" s="801"/>
      <c r="G23" s="801"/>
      <c r="H23" s="801"/>
      <c r="I23" s="801"/>
      <c r="J23" s="149" t="s">
        <v>529</v>
      </c>
      <c r="K23" s="149" t="s">
        <v>530</v>
      </c>
      <c r="L23" s="149" t="s">
        <v>531</v>
      </c>
      <c r="M23" s="92">
        <v>20</v>
      </c>
      <c r="N23" s="799"/>
      <c r="O23" s="799"/>
      <c r="P23" s="879"/>
      <c r="Q23" s="879"/>
      <c r="R23" s="879"/>
      <c r="S23" s="879"/>
      <c r="T23" s="801"/>
      <c r="U23" s="815"/>
      <c r="V23" s="816"/>
      <c r="W23" s="816"/>
      <c r="X23" s="816"/>
      <c r="Y23" s="816"/>
      <c r="Z23" s="816"/>
      <c r="AA23" s="816"/>
      <c r="AB23" s="816"/>
      <c r="AC23" s="815"/>
      <c r="AD23" s="815"/>
      <c r="AE23" s="816"/>
      <c r="AF23" s="816"/>
      <c r="AG23" s="818"/>
      <c r="AH23" s="853"/>
      <c r="AI23" s="853"/>
      <c r="AJ23" s="849"/>
    </row>
    <row r="24" spans="1:36" ht="55.2" customHeight="1" thickBot="1" x14ac:dyDescent="0.35">
      <c r="A24" s="1"/>
      <c r="B24" s="854"/>
      <c r="C24" s="801"/>
      <c r="D24" s="801"/>
      <c r="E24" s="801"/>
      <c r="F24" s="880" t="s">
        <v>787</v>
      </c>
      <c r="G24" s="801"/>
      <c r="H24" s="880" t="s">
        <v>83</v>
      </c>
      <c r="I24" s="880" t="s">
        <v>83</v>
      </c>
      <c r="J24" s="265" t="s">
        <v>526</v>
      </c>
      <c r="K24" s="265" t="s">
        <v>527</v>
      </c>
      <c r="L24" s="265" t="s">
        <v>97</v>
      </c>
      <c r="M24" s="264">
        <v>11</v>
      </c>
      <c r="N24" s="877" t="s">
        <v>86</v>
      </c>
      <c r="O24" s="877" t="s">
        <v>105</v>
      </c>
      <c r="P24" s="877" t="s">
        <v>239</v>
      </c>
      <c r="Q24" s="877" t="s">
        <v>240</v>
      </c>
      <c r="R24" s="877" t="s">
        <v>90</v>
      </c>
      <c r="S24" s="877" t="s">
        <v>170</v>
      </c>
      <c r="T24" s="801"/>
      <c r="U24" s="875">
        <f>SUM(V24:AA25)</f>
        <v>327250</v>
      </c>
      <c r="V24" s="875">
        <v>192500</v>
      </c>
      <c r="W24" s="875">
        <v>0</v>
      </c>
      <c r="X24" s="875">
        <v>0</v>
      </c>
      <c r="Y24" s="875">
        <v>134750</v>
      </c>
      <c r="Z24" s="875">
        <v>0</v>
      </c>
      <c r="AA24" s="875">
        <v>0</v>
      </c>
      <c r="AB24" s="875">
        <v>57750</v>
      </c>
      <c r="AC24" s="880" t="s">
        <v>92</v>
      </c>
      <c r="AD24" s="875">
        <f>U24</f>
        <v>327250</v>
      </c>
      <c r="AE24" s="875">
        <v>0</v>
      </c>
      <c r="AF24" s="875">
        <v>0</v>
      </c>
      <c r="AG24" s="834"/>
      <c r="AH24" s="853"/>
      <c r="AI24" s="853"/>
      <c r="AJ24" s="849"/>
    </row>
    <row r="25" spans="1:36" ht="62.7" customHeight="1" thickBot="1" x14ac:dyDescent="0.35">
      <c r="A25" s="1"/>
      <c r="B25" s="828"/>
      <c r="C25" s="802"/>
      <c r="D25" s="802"/>
      <c r="E25" s="802"/>
      <c r="F25" s="877"/>
      <c r="G25" s="802"/>
      <c r="H25" s="877"/>
      <c r="I25" s="877"/>
      <c r="J25" s="266" t="s">
        <v>529</v>
      </c>
      <c r="K25" s="266" t="s">
        <v>530</v>
      </c>
      <c r="L25" s="266" t="s">
        <v>531</v>
      </c>
      <c r="M25" s="266">
        <v>11</v>
      </c>
      <c r="N25" s="878"/>
      <c r="O25" s="878"/>
      <c r="P25" s="878"/>
      <c r="Q25" s="878"/>
      <c r="R25" s="878"/>
      <c r="S25" s="878"/>
      <c r="T25" s="802"/>
      <c r="U25" s="877"/>
      <c r="V25" s="876"/>
      <c r="W25" s="876"/>
      <c r="X25" s="876"/>
      <c r="Y25" s="876"/>
      <c r="Z25" s="876"/>
      <c r="AA25" s="876"/>
      <c r="AB25" s="876"/>
      <c r="AC25" s="877"/>
      <c r="AD25" s="877"/>
      <c r="AE25" s="876"/>
      <c r="AF25" s="876"/>
      <c r="AG25" s="830"/>
      <c r="AH25" s="821"/>
      <c r="AI25" s="821"/>
      <c r="AJ25" s="823"/>
    </row>
    <row r="26" spans="1:36" ht="61.2" customHeight="1" x14ac:dyDescent="0.3">
      <c r="A26" s="1"/>
      <c r="B26" s="824" t="s">
        <v>536</v>
      </c>
      <c r="C26" s="809" t="s">
        <v>537</v>
      </c>
      <c r="D26" s="809" t="s">
        <v>524</v>
      </c>
      <c r="E26" s="809" t="s">
        <v>233</v>
      </c>
      <c r="F26" s="809" t="s">
        <v>538</v>
      </c>
      <c r="G26" s="809" t="s">
        <v>235</v>
      </c>
      <c r="H26" s="809" t="s">
        <v>83</v>
      </c>
      <c r="I26" s="809" t="s">
        <v>83</v>
      </c>
      <c r="J26" s="150" t="s">
        <v>526</v>
      </c>
      <c r="K26" s="150" t="s">
        <v>527</v>
      </c>
      <c r="L26" s="150" t="s">
        <v>97</v>
      </c>
      <c r="M26" s="90">
        <v>10</v>
      </c>
      <c r="N26" s="809" t="s">
        <v>86</v>
      </c>
      <c r="O26" s="809" t="s">
        <v>102</v>
      </c>
      <c r="P26" s="831" t="s">
        <v>239</v>
      </c>
      <c r="Q26" s="831" t="s">
        <v>240</v>
      </c>
      <c r="R26" s="831" t="s">
        <v>90</v>
      </c>
      <c r="S26" s="831" t="s">
        <v>170</v>
      </c>
      <c r="T26" s="811">
        <f>U26</f>
        <v>85000</v>
      </c>
      <c r="U26" s="811">
        <f>SUM(V26:AA27)</f>
        <v>85000</v>
      </c>
      <c r="V26" s="811">
        <v>50000</v>
      </c>
      <c r="W26" s="811">
        <v>0</v>
      </c>
      <c r="X26" s="811">
        <v>0</v>
      </c>
      <c r="Y26" s="811">
        <v>35000</v>
      </c>
      <c r="Z26" s="811">
        <v>0</v>
      </c>
      <c r="AA26" s="811">
        <v>0</v>
      </c>
      <c r="AB26" s="811">
        <v>15000</v>
      </c>
      <c r="AC26" s="809" t="s">
        <v>92</v>
      </c>
      <c r="AD26" s="811">
        <f>U26</f>
        <v>85000</v>
      </c>
      <c r="AE26" s="811">
        <v>0</v>
      </c>
      <c r="AF26" s="811">
        <v>0</v>
      </c>
      <c r="AG26" s="817"/>
      <c r="AH26" s="819" t="s">
        <v>352</v>
      </c>
      <c r="AI26" s="819" t="s">
        <v>554</v>
      </c>
      <c r="AJ26" s="822">
        <v>45579</v>
      </c>
    </row>
    <row r="27" spans="1:36" ht="61.2" customHeight="1" thickBot="1" x14ac:dyDescent="0.35">
      <c r="A27" s="1"/>
      <c r="B27" s="828"/>
      <c r="C27" s="802"/>
      <c r="D27" s="802"/>
      <c r="E27" s="802"/>
      <c r="F27" s="802"/>
      <c r="G27" s="802"/>
      <c r="H27" s="802"/>
      <c r="I27" s="802"/>
      <c r="J27" s="148" t="s">
        <v>529</v>
      </c>
      <c r="K27" s="148" t="s">
        <v>530</v>
      </c>
      <c r="L27" s="148" t="s">
        <v>531</v>
      </c>
      <c r="M27" s="93">
        <v>10</v>
      </c>
      <c r="N27" s="802"/>
      <c r="O27" s="802"/>
      <c r="P27" s="832"/>
      <c r="Q27" s="832"/>
      <c r="R27" s="832"/>
      <c r="S27" s="832"/>
      <c r="T27" s="802"/>
      <c r="U27" s="802"/>
      <c r="V27" s="812"/>
      <c r="W27" s="812"/>
      <c r="X27" s="812"/>
      <c r="Y27" s="812"/>
      <c r="Z27" s="812"/>
      <c r="AA27" s="812"/>
      <c r="AB27" s="812"/>
      <c r="AC27" s="802"/>
      <c r="AD27" s="812"/>
      <c r="AE27" s="812"/>
      <c r="AF27" s="812"/>
      <c r="AG27" s="830"/>
      <c r="AH27" s="821"/>
      <c r="AI27" s="821"/>
      <c r="AJ27" s="823"/>
    </row>
    <row r="28" spans="1:36" ht="58.95" customHeight="1" x14ac:dyDescent="0.3">
      <c r="A28" s="1"/>
      <c r="B28" s="824" t="s">
        <v>539</v>
      </c>
      <c r="C28" s="809" t="s">
        <v>540</v>
      </c>
      <c r="D28" s="809" t="s">
        <v>524</v>
      </c>
      <c r="E28" s="809" t="s">
        <v>233</v>
      </c>
      <c r="F28" s="809" t="s">
        <v>541</v>
      </c>
      <c r="G28" s="809" t="s">
        <v>235</v>
      </c>
      <c r="H28" s="809" t="s">
        <v>83</v>
      </c>
      <c r="I28" s="809" t="s">
        <v>83</v>
      </c>
      <c r="J28" s="150" t="s">
        <v>526</v>
      </c>
      <c r="K28" s="150" t="s">
        <v>527</v>
      </c>
      <c r="L28" s="150" t="s">
        <v>97</v>
      </c>
      <c r="M28" s="90">
        <v>4</v>
      </c>
      <c r="N28" s="809" t="s">
        <v>86</v>
      </c>
      <c r="O28" s="809" t="s">
        <v>114</v>
      </c>
      <c r="P28" s="809" t="s">
        <v>239</v>
      </c>
      <c r="Q28" s="809" t="s">
        <v>240</v>
      </c>
      <c r="R28" s="809" t="s">
        <v>90</v>
      </c>
      <c r="S28" s="809" t="s">
        <v>170</v>
      </c>
      <c r="T28" s="811">
        <f>U28</f>
        <v>170000</v>
      </c>
      <c r="U28" s="811">
        <f>SUM(V28:AA29)</f>
        <v>170000</v>
      </c>
      <c r="V28" s="811">
        <v>100000</v>
      </c>
      <c r="W28" s="811">
        <v>0</v>
      </c>
      <c r="X28" s="811">
        <v>0</v>
      </c>
      <c r="Y28" s="811">
        <v>70000</v>
      </c>
      <c r="Z28" s="811">
        <v>0</v>
      </c>
      <c r="AA28" s="811">
        <v>0</v>
      </c>
      <c r="AB28" s="811">
        <v>30000</v>
      </c>
      <c r="AC28" s="809" t="s">
        <v>92</v>
      </c>
      <c r="AD28" s="811">
        <f>U28</f>
        <v>170000</v>
      </c>
      <c r="AE28" s="811">
        <v>0</v>
      </c>
      <c r="AF28" s="811">
        <v>0</v>
      </c>
      <c r="AG28" s="817"/>
      <c r="AH28" s="819">
        <v>45717</v>
      </c>
      <c r="AI28" s="819" t="s">
        <v>350</v>
      </c>
      <c r="AJ28" s="822">
        <v>45730</v>
      </c>
    </row>
    <row r="29" spans="1:36" ht="57.45" customHeight="1" x14ac:dyDescent="0.3">
      <c r="A29" s="1"/>
      <c r="B29" s="854"/>
      <c r="C29" s="801"/>
      <c r="D29" s="801"/>
      <c r="E29" s="801"/>
      <c r="F29" s="801"/>
      <c r="G29" s="801"/>
      <c r="H29" s="801"/>
      <c r="I29" s="801"/>
      <c r="J29" s="149" t="s">
        <v>529</v>
      </c>
      <c r="K29" s="149" t="s">
        <v>530</v>
      </c>
      <c r="L29" s="149" t="s">
        <v>531</v>
      </c>
      <c r="M29" s="92">
        <v>4</v>
      </c>
      <c r="N29" s="801"/>
      <c r="O29" s="801"/>
      <c r="P29" s="801"/>
      <c r="Q29" s="801"/>
      <c r="R29" s="801"/>
      <c r="S29" s="801"/>
      <c r="T29" s="801"/>
      <c r="U29" s="801"/>
      <c r="V29" s="829"/>
      <c r="W29" s="829"/>
      <c r="X29" s="829"/>
      <c r="Y29" s="829"/>
      <c r="Z29" s="829"/>
      <c r="AA29" s="829"/>
      <c r="AB29" s="829"/>
      <c r="AC29" s="801"/>
      <c r="AD29" s="829"/>
      <c r="AE29" s="829"/>
      <c r="AF29" s="829"/>
      <c r="AG29" s="834"/>
      <c r="AH29" s="853"/>
      <c r="AI29" s="853"/>
      <c r="AJ29" s="849"/>
    </row>
    <row r="30" spans="1:36" ht="58.5" customHeight="1" x14ac:dyDescent="0.3">
      <c r="A30" s="1"/>
      <c r="B30" s="854"/>
      <c r="C30" s="801"/>
      <c r="D30" s="801"/>
      <c r="E30" s="801"/>
      <c r="F30" s="872" t="s">
        <v>834</v>
      </c>
      <c r="G30" s="801"/>
      <c r="H30" s="872" t="s">
        <v>83</v>
      </c>
      <c r="I30" s="872" t="s">
        <v>83</v>
      </c>
      <c r="J30" s="268" t="s">
        <v>526</v>
      </c>
      <c r="K30" s="268" t="s">
        <v>527</v>
      </c>
      <c r="L30" s="268" t="s">
        <v>97</v>
      </c>
      <c r="M30" s="267">
        <v>50</v>
      </c>
      <c r="N30" s="874" t="s">
        <v>86</v>
      </c>
      <c r="O30" s="874" t="s">
        <v>114</v>
      </c>
      <c r="P30" s="874" t="s">
        <v>239</v>
      </c>
      <c r="Q30" s="874" t="s">
        <v>240</v>
      </c>
      <c r="R30" s="874" t="s">
        <v>90</v>
      </c>
      <c r="S30" s="874" t="s">
        <v>170</v>
      </c>
      <c r="T30" s="801"/>
      <c r="U30" s="870">
        <f>SUM(V30:AA31)</f>
        <v>340000</v>
      </c>
      <c r="V30" s="870">
        <v>200000</v>
      </c>
      <c r="W30" s="870">
        <v>0</v>
      </c>
      <c r="X30" s="870">
        <v>0</v>
      </c>
      <c r="Y30" s="870">
        <v>140000</v>
      </c>
      <c r="Z30" s="870">
        <v>0</v>
      </c>
      <c r="AA30" s="870">
        <v>0</v>
      </c>
      <c r="AB30" s="870">
        <v>60000</v>
      </c>
      <c r="AC30" s="872" t="s">
        <v>92</v>
      </c>
      <c r="AD30" s="870">
        <f>U30</f>
        <v>340000</v>
      </c>
      <c r="AE30" s="870">
        <v>0</v>
      </c>
      <c r="AF30" s="870">
        <v>0</v>
      </c>
      <c r="AG30" s="834"/>
      <c r="AH30" s="853"/>
      <c r="AI30" s="853"/>
      <c r="AJ30" s="849"/>
    </row>
    <row r="31" spans="1:36" ht="61.5" customHeight="1" thickBot="1" x14ac:dyDescent="0.35">
      <c r="A31" s="1"/>
      <c r="B31" s="828"/>
      <c r="C31" s="802"/>
      <c r="D31" s="802"/>
      <c r="E31" s="802"/>
      <c r="F31" s="873"/>
      <c r="G31" s="802"/>
      <c r="H31" s="873"/>
      <c r="I31" s="873"/>
      <c r="J31" s="269" t="s">
        <v>529</v>
      </c>
      <c r="K31" s="269" t="s">
        <v>530</v>
      </c>
      <c r="L31" s="269" t="s">
        <v>531</v>
      </c>
      <c r="M31" s="269">
        <v>50</v>
      </c>
      <c r="N31" s="873"/>
      <c r="O31" s="873"/>
      <c r="P31" s="873"/>
      <c r="Q31" s="873"/>
      <c r="R31" s="873"/>
      <c r="S31" s="873"/>
      <c r="T31" s="802"/>
      <c r="U31" s="873"/>
      <c r="V31" s="871"/>
      <c r="W31" s="871"/>
      <c r="X31" s="871"/>
      <c r="Y31" s="871"/>
      <c r="Z31" s="871"/>
      <c r="AA31" s="871"/>
      <c r="AB31" s="871"/>
      <c r="AC31" s="873"/>
      <c r="AD31" s="871"/>
      <c r="AE31" s="871"/>
      <c r="AF31" s="871"/>
      <c r="AG31" s="830"/>
      <c r="AH31" s="821"/>
      <c r="AI31" s="821"/>
      <c r="AJ31" s="823"/>
    </row>
    <row r="32" spans="1:36" ht="66" customHeight="1" x14ac:dyDescent="0.3">
      <c r="A32" s="1"/>
      <c r="B32" s="824" t="s">
        <v>543</v>
      </c>
      <c r="C32" s="809" t="s">
        <v>544</v>
      </c>
      <c r="D32" s="809" t="s">
        <v>524</v>
      </c>
      <c r="E32" s="809" t="s">
        <v>233</v>
      </c>
      <c r="F32" s="809" t="s">
        <v>545</v>
      </c>
      <c r="G32" s="809" t="s">
        <v>235</v>
      </c>
      <c r="H32" s="809" t="s">
        <v>83</v>
      </c>
      <c r="I32" s="809" t="s">
        <v>83</v>
      </c>
      <c r="J32" s="92" t="s">
        <v>546</v>
      </c>
      <c r="K32" s="92" t="s">
        <v>547</v>
      </c>
      <c r="L32" s="92" t="s">
        <v>97</v>
      </c>
      <c r="M32" s="90">
        <v>12</v>
      </c>
      <c r="N32" s="809" t="s">
        <v>86</v>
      </c>
      <c r="O32" s="809" t="s">
        <v>118</v>
      </c>
      <c r="P32" s="831" t="s">
        <v>239</v>
      </c>
      <c r="Q32" s="831" t="s">
        <v>240</v>
      </c>
      <c r="R32" s="831" t="s">
        <v>90</v>
      </c>
      <c r="S32" s="831" t="s">
        <v>170</v>
      </c>
      <c r="T32" s="811">
        <f>U32</f>
        <v>255000</v>
      </c>
      <c r="U32" s="811">
        <f>SUM(V32:AA33)</f>
        <v>255000</v>
      </c>
      <c r="V32" s="811">
        <v>150000</v>
      </c>
      <c r="W32" s="811">
        <v>0</v>
      </c>
      <c r="X32" s="811">
        <v>0</v>
      </c>
      <c r="Y32" s="811">
        <v>105000</v>
      </c>
      <c r="Z32" s="811">
        <v>0</v>
      </c>
      <c r="AA32" s="811">
        <v>0</v>
      </c>
      <c r="AB32" s="811">
        <v>45000</v>
      </c>
      <c r="AC32" s="809" t="s">
        <v>92</v>
      </c>
      <c r="AD32" s="811">
        <f>U32</f>
        <v>255000</v>
      </c>
      <c r="AE32" s="811">
        <v>0</v>
      </c>
      <c r="AF32" s="811">
        <v>0</v>
      </c>
      <c r="AG32" s="817"/>
      <c r="AH32" s="819" t="s">
        <v>352</v>
      </c>
      <c r="AI32" s="819" t="s">
        <v>353</v>
      </c>
      <c r="AJ32" s="822">
        <v>45579</v>
      </c>
    </row>
    <row r="33" spans="1:36" ht="61.5" customHeight="1" thickBot="1" x14ac:dyDescent="0.35">
      <c r="A33" s="1"/>
      <c r="B33" s="828"/>
      <c r="C33" s="802"/>
      <c r="D33" s="802"/>
      <c r="E33" s="802"/>
      <c r="F33" s="802"/>
      <c r="G33" s="802"/>
      <c r="H33" s="802"/>
      <c r="I33" s="802"/>
      <c r="J33" s="93" t="s">
        <v>548</v>
      </c>
      <c r="K33" s="93" t="s">
        <v>549</v>
      </c>
      <c r="L33" s="93" t="s">
        <v>531</v>
      </c>
      <c r="M33" s="93">
        <v>12</v>
      </c>
      <c r="N33" s="802"/>
      <c r="O33" s="802"/>
      <c r="P33" s="832"/>
      <c r="Q33" s="832"/>
      <c r="R33" s="832"/>
      <c r="S33" s="832"/>
      <c r="T33" s="802"/>
      <c r="U33" s="802"/>
      <c r="V33" s="812"/>
      <c r="W33" s="812"/>
      <c r="X33" s="812"/>
      <c r="Y33" s="812"/>
      <c r="Z33" s="812"/>
      <c r="AA33" s="812"/>
      <c r="AB33" s="812"/>
      <c r="AC33" s="802"/>
      <c r="AD33" s="812"/>
      <c r="AE33" s="812"/>
      <c r="AF33" s="812"/>
      <c r="AG33" s="830"/>
      <c r="AH33" s="821"/>
      <c r="AI33" s="821"/>
      <c r="AJ33" s="823"/>
    </row>
    <row r="34" spans="1:36" ht="61.5" customHeight="1" x14ac:dyDescent="0.3">
      <c r="A34" s="1"/>
      <c r="B34" s="824" t="s">
        <v>550</v>
      </c>
      <c r="C34" s="809" t="s">
        <v>551</v>
      </c>
      <c r="D34" s="809" t="s">
        <v>524</v>
      </c>
      <c r="E34" s="809" t="s">
        <v>233</v>
      </c>
      <c r="F34" s="809" t="s">
        <v>552</v>
      </c>
      <c r="G34" s="809" t="s">
        <v>235</v>
      </c>
      <c r="H34" s="809" t="s">
        <v>83</v>
      </c>
      <c r="I34" s="809" t="s">
        <v>83</v>
      </c>
      <c r="J34" s="150" t="s">
        <v>526</v>
      </c>
      <c r="K34" s="150" t="s">
        <v>527</v>
      </c>
      <c r="L34" s="150" t="s">
        <v>97</v>
      </c>
      <c r="M34" s="90">
        <v>25</v>
      </c>
      <c r="N34" s="801" t="s">
        <v>86</v>
      </c>
      <c r="O34" s="801" t="s">
        <v>123</v>
      </c>
      <c r="P34" s="856" t="s">
        <v>239</v>
      </c>
      <c r="Q34" s="856" t="s">
        <v>240</v>
      </c>
      <c r="R34" s="856" t="s">
        <v>90</v>
      </c>
      <c r="S34" s="856" t="s">
        <v>170</v>
      </c>
      <c r="T34" s="811">
        <f>U34</f>
        <v>1190000</v>
      </c>
      <c r="U34" s="811">
        <f>SUM(V34:AA35)</f>
        <v>1190000</v>
      </c>
      <c r="V34" s="811">
        <v>700000</v>
      </c>
      <c r="W34" s="811">
        <v>0</v>
      </c>
      <c r="X34" s="811">
        <v>0</v>
      </c>
      <c r="Y34" s="811">
        <v>490000</v>
      </c>
      <c r="Z34" s="811">
        <v>0</v>
      </c>
      <c r="AA34" s="811">
        <v>0</v>
      </c>
      <c r="AB34" s="811">
        <v>210000</v>
      </c>
      <c r="AC34" s="809" t="s">
        <v>92</v>
      </c>
      <c r="AD34" s="811">
        <f>U34</f>
        <v>1190000</v>
      </c>
      <c r="AE34" s="811">
        <v>0</v>
      </c>
      <c r="AF34" s="811">
        <v>0</v>
      </c>
      <c r="AG34" s="817"/>
      <c r="AH34" s="819" t="s">
        <v>553</v>
      </c>
      <c r="AI34" s="819" t="s">
        <v>554</v>
      </c>
      <c r="AJ34" s="822">
        <v>45777</v>
      </c>
    </row>
    <row r="35" spans="1:36" ht="61.5" customHeight="1" thickBot="1" x14ac:dyDescent="0.35">
      <c r="A35" s="1"/>
      <c r="B35" s="828"/>
      <c r="C35" s="802"/>
      <c r="D35" s="802"/>
      <c r="E35" s="802"/>
      <c r="F35" s="802"/>
      <c r="G35" s="802"/>
      <c r="H35" s="802"/>
      <c r="I35" s="802"/>
      <c r="J35" s="148" t="s">
        <v>529</v>
      </c>
      <c r="K35" s="148" t="s">
        <v>530</v>
      </c>
      <c r="L35" s="148" t="s">
        <v>531</v>
      </c>
      <c r="M35" s="93">
        <v>25</v>
      </c>
      <c r="N35" s="802"/>
      <c r="O35" s="802"/>
      <c r="P35" s="832"/>
      <c r="Q35" s="832"/>
      <c r="R35" s="832"/>
      <c r="S35" s="832"/>
      <c r="T35" s="802"/>
      <c r="U35" s="802"/>
      <c r="V35" s="812"/>
      <c r="W35" s="812"/>
      <c r="X35" s="812"/>
      <c r="Y35" s="812"/>
      <c r="Z35" s="812"/>
      <c r="AA35" s="812"/>
      <c r="AB35" s="812"/>
      <c r="AC35" s="802"/>
      <c r="AD35" s="812"/>
      <c r="AE35" s="812"/>
      <c r="AF35" s="812"/>
      <c r="AG35" s="830"/>
      <c r="AH35" s="821"/>
      <c r="AI35" s="821"/>
      <c r="AJ35" s="823"/>
    </row>
    <row r="36" spans="1:36" ht="64.95" customHeight="1" thickBot="1" x14ac:dyDescent="0.35">
      <c r="A36" s="1"/>
      <c r="B36" s="824" t="s">
        <v>555</v>
      </c>
      <c r="C36" s="809" t="s">
        <v>556</v>
      </c>
      <c r="D36" s="809" t="s">
        <v>524</v>
      </c>
      <c r="E36" s="809" t="s">
        <v>233</v>
      </c>
      <c r="F36" s="809" t="s">
        <v>557</v>
      </c>
      <c r="G36" s="809" t="s">
        <v>235</v>
      </c>
      <c r="H36" s="809" t="s">
        <v>83</v>
      </c>
      <c r="I36" s="809" t="s">
        <v>83</v>
      </c>
      <c r="J36" s="92" t="s">
        <v>546</v>
      </c>
      <c r="K36" s="92" t="s">
        <v>547</v>
      </c>
      <c r="L36" s="92" t="s">
        <v>97</v>
      </c>
      <c r="M36" s="90">
        <v>11</v>
      </c>
      <c r="N36" s="813" t="s">
        <v>86</v>
      </c>
      <c r="O36" s="813" t="s">
        <v>105</v>
      </c>
      <c r="P36" s="814" t="s">
        <v>239</v>
      </c>
      <c r="Q36" s="814" t="s">
        <v>240</v>
      </c>
      <c r="R36" s="814" t="s">
        <v>90</v>
      </c>
      <c r="S36" s="814" t="s">
        <v>170</v>
      </c>
      <c r="T36" s="811">
        <f>U36</f>
        <v>1317500</v>
      </c>
      <c r="U36" s="811">
        <f>SUM(V36:AA37)</f>
        <v>1317500</v>
      </c>
      <c r="V36" s="811">
        <v>775000</v>
      </c>
      <c r="W36" s="811">
        <v>0</v>
      </c>
      <c r="X36" s="811">
        <v>0</v>
      </c>
      <c r="Y36" s="811">
        <v>542500</v>
      </c>
      <c r="Z36" s="811">
        <v>0</v>
      </c>
      <c r="AA36" s="811">
        <v>0</v>
      </c>
      <c r="AB36" s="811">
        <v>232500</v>
      </c>
      <c r="AC36" s="809" t="s">
        <v>92</v>
      </c>
      <c r="AD36" s="811">
        <f>U36</f>
        <v>1317500</v>
      </c>
      <c r="AE36" s="811">
        <v>0</v>
      </c>
      <c r="AF36" s="811">
        <v>0</v>
      </c>
      <c r="AG36" s="817"/>
      <c r="AH36" s="819" t="s">
        <v>553</v>
      </c>
      <c r="AI36" s="819" t="s">
        <v>554</v>
      </c>
      <c r="AJ36" s="822">
        <v>45777</v>
      </c>
    </row>
    <row r="37" spans="1:36" ht="61.2" customHeight="1" thickBot="1" x14ac:dyDescent="0.35">
      <c r="A37" s="1"/>
      <c r="B37" s="828"/>
      <c r="C37" s="802"/>
      <c r="D37" s="802"/>
      <c r="E37" s="802"/>
      <c r="F37" s="802"/>
      <c r="G37" s="802"/>
      <c r="H37" s="802"/>
      <c r="I37" s="802"/>
      <c r="J37" s="93" t="s">
        <v>548</v>
      </c>
      <c r="K37" s="93" t="s">
        <v>549</v>
      </c>
      <c r="L37" s="93" t="s">
        <v>531</v>
      </c>
      <c r="M37" s="93">
        <v>11</v>
      </c>
      <c r="N37" s="813"/>
      <c r="O37" s="813"/>
      <c r="P37" s="814"/>
      <c r="Q37" s="814"/>
      <c r="R37" s="814"/>
      <c r="S37" s="814"/>
      <c r="T37" s="802"/>
      <c r="U37" s="802"/>
      <c r="V37" s="812"/>
      <c r="W37" s="812"/>
      <c r="X37" s="812"/>
      <c r="Y37" s="812"/>
      <c r="Z37" s="812"/>
      <c r="AA37" s="812"/>
      <c r="AB37" s="812"/>
      <c r="AC37" s="802"/>
      <c r="AD37" s="812"/>
      <c r="AE37" s="812"/>
      <c r="AF37" s="812"/>
      <c r="AG37" s="830"/>
      <c r="AH37" s="821"/>
      <c r="AI37" s="821"/>
      <c r="AJ37" s="823"/>
    </row>
    <row r="38" spans="1:36" ht="57.45" customHeight="1" x14ac:dyDescent="0.3">
      <c r="A38" s="1"/>
      <c r="B38" s="867" t="s">
        <v>896</v>
      </c>
      <c r="C38" s="869" t="s">
        <v>558</v>
      </c>
      <c r="D38" s="869" t="s">
        <v>524</v>
      </c>
      <c r="E38" s="869" t="s">
        <v>233</v>
      </c>
      <c r="F38" s="864" t="s">
        <v>559</v>
      </c>
      <c r="G38" s="869" t="s">
        <v>235</v>
      </c>
      <c r="H38" s="864" t="s">
        <v>83</v>
      </c>
      <c r="I38" s="864" t="s">
        <v>83</v>
      </c>
      <c r="J38" s="147" t="s">
        <v>526</v>
      </c>
      <c r="K38" s="147" t="s">
        <v>527</v>
      </c>
      <c r="L38" s="147" t="s">
        <v>97</v>
      </c>
      <c r="M38" s="147">
        <v>6</v>
      </c>
      <c r="N38" s="864" t="s">
        <v>86</v>
      </c>
      <c r="O38" s="864" t="s">
        <v>102</v>
      </c>
      <c r="P38" s="864" t="s">
        <v>239</v>
      </c>
      <c r="Q38" s="864" t="s">
        <v>240</v>
      </c>
      <c r="R38" s="864" t="s">
        <v>90</v>
      </c>
      <c r="S38" s="864" t="s">
        <v>170</v>
      </c>
      <c r="T38" s="865">
        <f>SUM(U38:U39)</f>
        <v>255000</v>
      </c>
      <c r="U38" s="862">
        <f>SUM(V38:AA39)</f>
        <v>255000</v>
      </c>
      <c r="V38" s="862">
        <v>150000</v>
      </c>
      <c r="W38" s="862">
        <v>0</v>
      </c>
      <c r="X38" s="862">
        <v>0</v>
      </c>
      <c r="Y38" s="862">
        <v>105000</v>
      </c>
      <c r="Z38" s="862">
        <v>0</v>
      </c>
      <c r="AA38" s="862">
        <v>0</v>
      </c>
      <c r="AB38" s="862">
        <v>45000</v>
      </c>
      <c r="AC38" s="864" t="s">
        <v>92</v>
      </c>
      <c r="AD38" s="862">
        <f>U38</f>
        <v>255000</v>
      </c>
      <c r="AE38" s="862">
        <v>0</v>
      </c>
      <c r="AF38" s="862">
        <v>0</v>
      </c>
      <c r="AG38" s="858"/>
      <c r="AH38" s="860" t="s">
        <v>521</v>
      </c>
      <c r="AI38" s="860" t="s">
        <v>786</v>
      </c>
      <c r="AJ38" s="796">
        <v>45995</v>
      </c>
    </row>
    <row r="39" spans="1:36" ht="55.95" customHeight="1" thickBot="1" x14ac:dyDescent="0.35">
      <c r="A39" s="1"/>
      <c r="B39" s="868"/>
      <c r="C39" s="850"/>
      <c r="D39" s="850"/>
      <c r="E39" s="850"/>
      <c r="F39" s="805"/>
      <c r="G39" s="850"/>
      <c r="H39" s="805"/>
      <c r="I39" s="805"/>
      <c r="J39" s="148" t="s">
        <v>529</v>
      </c>
      <c r="K39" s="148" t="s">
        <v>530</v>
      </c>
      <c r="L39" s="148" t="s">
        <v>531</v>
      </c>
      <c r="M39" s="148">
        <v>6</v>
      </c>
      <c r="N39" s="806"/>
      <c r="O39" s="806"/>
      <c r="P39" s="806"/>
      <c r="Q39" s="806"/>
      <c r="R39" s="806"/>
      <c r="S39" s="806"/>
      <c r="T39" s="866"/>
      <c r="U39" s="806"/>
      <c r="V39" s="863"/>
      <c r="W39" s="863"/>
      <c r="X39" s="863"/>
      <c r="Y39" s="863"/>
      <c r="Z39" s="863"/>
      <c r="AA39" s="863"/>
      <c r="AB39" s="863"/>
      <c r="AC39" s="806"/>
      <c r="AD39" s="863"/>
      <c r="AE39" s="863"/>
      <c r="AF39" s="863"/>
      <c r="AG39" s="859"/>
      <c r="AH39" s="861"/>
      <c r="AI39" s="861"/>
      <c r="AJ39" s="797"/>
    </row>
    <row r="40" spans="1:36" ht="56.7" customHeight="1" x14ac:dyDescent="0.3">
      <c r="A40" s="1"/>
      <c r="B40" s="824" t="s">
        <v>561</v>
      </c>
      <c r="C40" s="809" t="s">
        <v>562</v>
      </c>
      <c r="D40" s="809" t="s">
        <v>524</v>
      </c>
      <c r="E40" s="809" t="s">
        <v>233</v>
      </c>
      <c r="F40" s="809" t="s">
        <v>563</v>
      </c>
      <c r="G40" s="809" t="s">
        <v>235</v>
      </c>
      <c r="H40" s="809" t="s">
        <v>83</v>
      </c>
      <c r="I40" s="809" t="s">
        <v>83</v>
      </c>
      <c r="J40" s="150" t="s">
        <v>526</v>
      </c>
      <c r="K40" s="150" t="s">
        <v>527</v>
      </c>
      <c r="L40" s="150" t="s">
        <v>97</v>
      </c>
      <c r="M40" s="207">
        <v>10</v>
      </c>
      <c r="N40" s="810" t="s">
        <v>86</v>
      </c>
      <c r="O40" s="810" t="s">
        <v>114</v>
      </c>
      <c r="P40" s="810" t="s">
        <v>239</v>
      </c>
      <c r="Q40" s="810" t="s">
        <v>240</v>
      </c>
      <c r="R40" s="810" t="s">
        <v>90</v>
      </c>
      <c r="S40" s="810" t="s">
        <v>170</v>
      </c>
      <c r="T40" s="846">
        <f>U40</f>
        <v>680000</v>
      </c>
      <c r="U40" s="846">
        <f>SUM(V40:AA41)</f>
        <v>680000</v>
      </c>
      <c r="V40" s="846">
        <v>400000</v>
      </c>
      <c r="W40" s="846">
        <v>0</v>
      </c>
      <c r="X40" s="846">
        <v>0</v>
      </c>
      <c r="Y40" s="846">
        <v>280000</v>
      </c>
      <c r="Z40" s="846">
        <v>0</v>
      </c>
      <c r="AA40" s="846">
        <v>0</v>
      </c>
      <c r="AB40" s="846">
        <v>120000</v>
      </c>
      <c r="AC40" s="810" t="s">
        <v>92</v>
      </c>
      <c r="AD40" s="846">
        <f>U40</f>
        <v>680000</v>
      </c>
      <c r="AE40" s="846">
        <v>0</v>
      </c>
      <c r="AF40" s="846">
        <v>0</v>
      </c>
      <c r="AG40" s="847"/>
      <c r="AH40" s="842" t="s">
        <v>553</v>
      </c>
      <c r="AI40" s="842" t="s">
        <v>554</v>
      </c>
      <c r="AJ40" s="855">
        <v>45777</v>
      </c>
    </row>
    <row r="41" spans="1:36" ht="58.5" customHeight="1" thickBot="1" x14ac:dyDescent="0.35">
      <c r="A41" s="1"/>
      <c r="B41" s="828"/>
      <c r="C41" s="802"/>
      <c r="D41" s="802"/>
      <c r="E41" s="802"/>
      <c r="F41" s="802"/>
      <c r="G41" s="802"/>
      <c r="H41" s="802"/>
      <c r="I41" s="802"/>
      <c r="J41" s="148" t="s">
        <v>529</v>
      </c>
      <c r="K41" s="148" t="s">
        <v>530</v>
      </c>
      <c r="L41" s="148" t="s">
        <v>531</v>
      </c>
      <c r="M41" s="93">
        <v>10</v>
      </c>
      <c r="N41" s="802"/>
      <c r="O41" s="802"/>
      <c r="P41" s="802"/>
      <c r="Q41" s="802"/>
      <c r="R41" s="802"/>
      <c r="S41" s="802"/>
      <c r="T41" s="802"/>
      <c r="U41" s="802"/>
      <c r="V41" s="812"/>
      <c r="W41" s="812"/>
      <c r="X41" s="812"/>
      <c r="Y41" s="812"/>
      <c r="Z41" s="812"/>
      <c r="AA41" s="812"/>
      <c r="AB41" s="812"/>
      <c r="AC41" s="802"/>
      <c r="AD41" s="812"/>
      <c r="AE41" s="812"/>
      <c r="AF41" s="812"/>
      <c r="AG41" s="830"/>
      <c r="AH41" s="821"/>
      <c r="AI41" s="821"/>
      <c r="AJ41" s="823"/>
    </row>
    <row r="42" spans="1:36" ht="56.7" customHeight="1" x14ac:dyDescent="0.3">
      <c r="A42" s="1"/>
      <c r="B42" s="803" t="s">
        <v>564</v>
      </c>
      <c r="C42" s="799" t="s">
        <v>565</v>
      </c>
      <c r="D42" s="799" t="s">
        <v>524</v>
      </c>
      <c r="E42" s="799" t="s">
        <v>233</v>
      </c>
      <c r="F42" s="809" t="s">
        <v>789</v>
      </c>
      <c r="G42" s="799" t="s">
        <v>235</v>
      </c>
      <c r="H42" s="809" t="s">
        <v>83</v>
      </c>
      <c r="I42" s="809" t="s">
        <v>83</v>
      </c>
      <c r="J42" s="147" t="s">
        <v>526</v>
      </c>
      <c r="K42" s="147" t="s">
        <v>527</v>
      </c>
      <c r="L42" s="147" t="s">
        <v>97</v>
      </c>
      <c r="M42" s="90">
        <v>10</v>
      </c>
      <c r="N42" s="809" t="s">
        <v>86</v>
      </c>
      <c r="O42" s="809" t="s">
        <v>118</v>
      </c>
      <c r="P42" s="809" t="s">
        <v>239</v>
      </c>
      <c r="Q42" s="809" t="s">
        <v>240</v>
      </c>
      <c r="R42" s="809" t="s">
        <v>90</v>
      </c>
      <c r="S42" s="809" t="s">
        <v>170</v>
      </c>
      <c r="T42" s="790">
        <f>U42</f>
        <v>255000</v>
      </c>
      <c r="U42" s="811">
        <f>SUM(V42:AA43)</f>
        <v>255000</v>
      </c>
      <c r="V42" s="811">
        <v>150000</v>
      </c>
      <c r="W42" s="811">
        <v>0</v>
      </c>
      <c r="X42" s="811">
        <v>0</v>
      </c>
      <c r="Y42" s="811">
        <v>105000</v>
      </c>
      <c r="Z42" s="811">
        <v>0</v>
      </c>
      <c r="AA42" s="811">
        <v>0</v>
      </c>
      <c r="AB42" s="811">
        <v>45000</v>
      </c>
      <c r="AC42" s="809" t="s">
        <v>92</v>
      </c>
      <c r="AD42" s="811">
        <f>U42</f>
        <v>255000</v>
      </c>
      <c r="AE42" s="811">
        <v>0</v>
      </c>
      <c r="AF42" s="811">
        <v>0</v>
      </c>
      <c r="AG42" s="817"/>
      <c r="AH42" s="794" t="s">
        <v>509</v>
      </c>
      <c r="AI42" s="794" t="s">
        <v>708</v>
      </c>
      <c r="AJ42" s="796">
        <v>45670</v>
      </c>
    </row>
    <row r="43" spans="1:36" ht="57.45" customHeight="1" thickBot="1" x14ac:dyDescent="0.35">
      <c r="A43" s="1"/>
      <c r="B43" s="804"/>
      <c r="C43" s="800"/>
      <c r="D43" s="800"/>
      <c r="E43" s="800"/>
      <c r="F43" s="802"/>
      <c r="G43" s="800"/>
      <c r="H43" s="802"/>
      <c r="I43" s="802"/>
      <c r="J43" s="148" t="s">
        <v>529</v>
      </c>
      <c r="K43" s="148" t="s">
        <v>530</v>
      </c>
      <c r="L43" s="148" t="s">
        <v>531</v>
      </c>
      <c r="M43" s="93">
        <v>10</v>
      </c>
      <c r="N43" s="802"/>
      <c r="O43" s="802"/>
      <c r="P43" s="802"/>
      <c r="Q43" s="802"/>
      <c r="R43" s="802"/>
      <c r="S43" s="802"/>
      <c r="T43" s="791"/>
      <c r="U43" s="802"/>
      <c r="V43" s="812"/>
      <c r="W43" s="812"/>
      <c r="X43" s="812"/>
      <c r="Y43" s="812"/>
      <c r="Z43" s="812"/>
      <c r="AA43" s="812"/>
      <c r="AB43" s="812"/>
      <c r="AC43" s="802"/>
      <c r="AD43" s="812"/>
      <c r="AE43" s="812"/>
      <c r="AF43" s="812"/>
      <c r="AG43" s="830"/>
      <c r="AH43" s="795"/>
      <c r="AI43" s="795"/>
      <c r="AJ43" s="797"/>
    </row>
    <row r="44" spans="1:36" ht="58.5" customHeight="1" x14ac:dyDescent="0.3">
      <c r="A44" s="1"/>
      <c r="B44" s="851" t="s">
        <v>566</v>
      </c>
      <c r="C44" s="810" t="s">
        <v>567</v>
      </c>
      <c r="D44" s="810" t="s">
        <v>524</v>
      </c>
      <c r="E44" s="810" t="s">
        <v>233</v>
      </c>
      <c r="F44" s="810" t="s">
        <v>568</v>
      </c>
      <c r="G44" s="810" t="s">
        <v>235</v>
      </c>
      <c r="H44" s="810" t="s">
        <v>83</v>
      </c>
      <c r="I44" s="810" t="s">
        <v>83</v>
      </c>
      <c r="J44" s="150" t="s">
        <v>526</v>
      </c>
      <c r="K44" s="150" t="s">
        <v>527</v>
      </c>
      <c r="L44" s="150" t="s">
        <v>97</v>
      </c>
      <c r="M44" s="207">
        <v>30</v>
      </c>
      <c r="N44" s="810" t="s">
        <v>86</v>
      </c>
      <c r="O44" s="810" t="s">
        <v>123</v>
      </c>
      <c r="P44" s="848" t="s">
        <v>239</v>
      </c>
      <c r="Q44" s="848" t="s">
        <v>240</v>
      </c>
      <c r="R44" s="848" t="s">
        <v>90</v>
      </c>
      <c r="S44" s="848" t="s">
        <v>170</v>
      </c>
      <c r="T44" s="846">
        <f>SUM(U44:U47)</f>
        <v>3400000</v>
      </c>
      <c r="U44" s="846">
        <f>SUM(V44:AA45)</f>
        <v>2380000</v>
      </c>
      <c r="V44" s="846">
        <v>1400000</v>
      </c>
      <c r="W44" s="846">
        <v>0</v>
      </c>
      <c r="X44" s="846">
        <v>0</v>
      </c>
      <c r="Y44" s="846">
        <v>980000</v>
      </c>
      <c r="Z44" s="846">
        <v>0</v>
      </c>
      <c r="AA44" s="846">
        <v>0</v>
      </c>
      <c r="AB44" s="846">
        <v>420000</v>
      </c>
      <c r="AC44" s="810" t="s">
        <v>92</v>
      </c>
      <c r="AD44" s="846">
        <f>U44</f>
        <v>2380000</v>
      </c>
      <c r="AE44" s="846">
        <v>0</v>
      </c>
      <c r="AF44" s="846">
        <v>0</v>
      </c>
      <c r="AG44" s="847"/>
      <c r="AH44" s="842" t="s">
        <v>819</v>
      </c>
      <c r="AI44" s="842" t="s">
        <v>835</v>
      </c>
      <c r="AJ44" s="855">
        <v>45852</v>
      </c>
    </row>
    <row r="45" spans="1:36" ht="60" customHeight="1" x14ac:dyDescent="0.3">
      <c r="A45" s="1"/>
      <c r="B45" s="854"/>
      <c r="C45" s="801"/>
      <c r="D45" s="801"/>
      <c r="E45" s="801"/>
      <c r="F45" s="801"/>
      <c r="G45" s="801"/>
      <c r="H45" s="801"/>
      <c r="I45" s="801"/>
      <c r="J45" s="151" t="s">
        <v>529</v>
      </c>
      <c r="K45" s="151" t="s">
        <v>530</v>
      </c>
      <c r="L45" s="151" t="s">
        <v>531</v>
      </c>
      <c r="M45" s="92">
        <v>30</v>
      </c>
      <c r="N45" s="815"/>
      <c r="O45" s="815"/>
      <c r="P45" s="857"/>
      <c r="Q45" s="857"/>
      <c r="R45" s="857"/>
      <c r="S45" s="857"/>
      <c r="T45" s="801"/>
      <c r="U45" s="801"/>
      <c r="V45" s="829"/>
      <c r="W45" s="829"/>
      <c r="X45" s="829"/>
      <c r="Y45" s="829"/>
      <c r="Z45" s="829"/>
      <c r="AA45" s="829"/>
      <c r="AB45" s="829"/>
      <c r="AC45" s="801"/>
      <c r="AD45" s="829"/>
      <c r="AE45" s="829"/>
      <c r="AF45" s="829"/>
      <c r="AG45" s="834"/>
      <c r="AH45" s="853"/>
      <c r="AI45" s="853"/>
      <c r="AJ45" s="849"/>
    </row>
    <row r="46" spans="1:36" ht="56.7" customHeight="1" x14ac:dyDescent="0.3">
      <c r="A46" s="1"/>
      <c r="B46" s="854"/>
      <c r="C46" s="801"/>
      <c r="D46" s="801"/>
      <c r="E46" s="801"/>
      <c r="F46" s="801" t="s">
        <v>569</v>
      </c>
      <c r="G46" s="801"/>
      <c r="H46" s="801" t="s">
        <v>83</v>
      </c>
      <c r="I46" s="801" t="s">
        <v>83</v>
      </c>
      <c r="J46" s="149" t="s">
        <v>526</v>
      </c>
      <c r="K46" s="149" t="s">
        <v>527</v>
      </c>
      <c r="L46" s="149" t="s">
        <v>97</v>
      </c>
      <c r="M46" s="92">
        <v>24</v>
      </c>
      <c r="N46" s="801" t="s">
        <v>86</v>
      </c>
      <c r="O46" s="801" t="s">
        <v>123</v>
      </c>
      <c r="P46" s="856" t="s">
        <v>239</v>
      </c>
      <c r="Q46" s="856" t="s">
        <v>240</v>
      </c>
      <c r="R46" s="856" t="s">
        <v>90</v>
      </c>
      <c r="S46" s="856" t="s">
        <v>170</v>
      </c>
      <c r="T46" s="801"/>
      <c r="U46" s="829">
        <f>SUM(V46:AA47)</f>
        <v>1020000</v>
      </c>
      <c r="V46" s="829">
        <v>600000</v>
      </c>
      <c r="W46" s="829">
        <v>0</v>
      </c>
      <c r="X46" s="829">
        <v>0</v>
      </c>
      <c r="Y46" s="829">
        <v>420000</v>
      </c>
      <c r="Z46" s="829">
        <v>0</v>
      </c>
      <c r="AA46" s="829">
        <v>0</v>
      </c>
      <c r="AB46" s="829">
        <v>180000</v>
      </c>
      <c r="AC46" s="801" t="s">
        <v>92</v>
      </c>
      <c r="AD46" s="829">
        <f>U46</f>
        <v>1020000</v>
      </c>
      <c r="AE46" s="829">
        <v>0</v>
      </c>
      <c r="AF46" s="829">
        <v>0</v>
      </c>
      <c r="AG46" s="834"/>
      <c r="AH46" s="853"/>
      <c r="AI46" s="853"/>
      <c r="AJ46" s="849"/>
    </row>
    <row r="47" spans="1:36" ht="61.5" customHeight="1" thickBot="1" x14ac:dyDescent="0.35">
      <c r="A47" s="1"/>
      <c r="B47" s="828"/>
      <c r="C47" s="802"/>
      <c r="D47" s="802"/>
      <c r="E47" s="802"/>
      <c r="F47" s="802"/>
      <c r="G47" s="802"/>
      <c r="H47" s="802"/>
      <c r="I47" s="802"/>
      <c r="J47" s="148" t="s">
        <v>529</v>
      </c>
      <c r="K47" s="148" t="s">
        <v>530</v>
      </c>
      <c r="L47" s="148" t="s">
        <v>531</v>
      </c>
      <c r="M47" s="93">
        <v>24</v>
      </c>
      <c r="N47" s="802"/>
      <c r="O47" s="802"/>
      <c r="P47" s="832"/>
      <c r="Q47" s="832"/>
      <c r="R47" s="832"/>
      <c r="S47" s="832"/>
      <c r="T47" s="802"/>
      <c r="U47" s="802"/>
      <c r="V47" s="812"/>
      <c r="W47" s="812"/>
      <c r="X47" s="812"/>
      <c r="Y47" s="812"/>
      <c r="Z47" s="812"/>
      <c r="AA47" s="812"/>
      <c r="AB47" s="812"/>
      <c r="AC47" s="802"/>
      <c r="AD47" s="812"/>
      <c r="AE47" s="812"/>
      <c r="AF47" s="812"/>
      <c r="AG47" s="830"/>
      <c r="AH47" s="821"/>
      <c r="AI47" s="821"/>
      <c r="AJ47" s="823"/>
    </row>
    <row r="48" spans="1:36" ht="56.7" customHeight="1" x14ac:dyDescent="0.3">
      <c r="A48" s="1"/>
      <c r="B48" s="824" t="s">
        <v>570</v>
      </c>
      <c r="C48" s="809" t="s">
        <v>571</v>
      </c>
      <c r="D48" s="809" t="s">
        <v>524</v>
      </c>
      <c r="E48" s="809" t="s">
        <v>233</v>
      </c>
      <c r="F48" s="799" t="s">
        <v>572</v>
      </c>
      <c r="G48" s="809" t="s">
        <v>235</v>
      </c>
      <c r="H48" s="799" t="s">
        <v>83</v>
      </c>
      <c r="I48" s="799" t="s">
        <v>83</v>
      </c>
      <c r="J48" s="147" t="s">
        <v>526</v>
      </c>
      <c r="K48" s="147" t="s">
        <v>527</v>
      </c>
      <c r="L48" s="147" t="s">
        <v>97</v>
      </c>
      <c r="M48" s="90">
        <v>2</v>
      </c>
      <c r="N48" s="799" t="s">
        <v>86</v>
      </c>
      <c r="O48" s="799" t="s">
        <v>121</v>
      </c>
      <c r="P48" s="799" t="s">
        <v>239</v>
      </c>
      <c r="Q48" s="799" t="s">
        <v>240</v>
      </c>
      <c r="R48" s="799" t="s">
        <v>90</v>
      </c>
      <c r="S48" s="799" t="s">
        <v>170</v>
      </c>
      <c r="T48" s="811">
        <f>U48</f>
        <v>255000</v>
      </c>
      <c r="U48" s="790">
        <f>SUM(V48:AA49)</f>
        <v>255000</v>
      </c>
      <c r="V48" s="790">
        <v>150000</v>
      </c>
      <c r="W48" s="790">
        <v>0</v>
      </c>
      <c r="X48" s="790">
        <v>0</v>
      </c>
      <c r="Y48" s="790">
        <v>105000</v>
      </c>
      <c r="Z48" s="790">
        <v>0</v>
      </c>
      <c r="AA48" s="790">
        <v>0</v>
      </c>
      <c r="AB48" s="790">
        <v>45000</v>
      </c>
      <c r="AC48" s="799" t="s">
        <v>92</v>
      </c>
      <c r="AD48" s="790">
        <f>U48</f>
        <v>255000</v>
      </c>
      <c r="AE48" s="790">
        <v>0</v>
      </c>
      <c r="AF48" s="790">
        <v>0</v>
      </c>
      <c r="AG48" s="792"/>
      <c r="AH48" s="819" t="s">
        <v>520</v>
      </c>
      <c r="AI48" s="819" t="s">
        <v>521</v>
      </c>
      <c r="AJ48" s="822">
        <v>45937</v>
      </c>
    </row>
    <row r="49" spans="1:36" ht="34.200000000000003" customHeight="1" x14ac:dyDescent="0.3">
      <c r="A49" s="1"/>
      <c r="B49" s="854"/>
      <c r="C49" s="801"/>
      <c r="D49" s="801"/>
      <c r="E49" s="801"/>
      <c r="F49" s="840"/>
      <c r="G49" s="801"/>
      <c r="H49" s="840"/>
      <c r="I49" s="840"/>
      <c r="J49" s="837" t="s">
        <v>529</v>
      </c>
      <c r="K49" s="837" t="s">
        <v>530</v>
      </c>
      <c r="L49" s="837" t="s">
        <v>531</v>
      </c>
      <c r="M49" s="815">
        <v>2</v>
      </c>
      <c r="N49" s="840"/>
      <c r="O49" s="840"/>
      <c r="P49" s="840"/>
      <c r="Q49" s="840"/>
      <c r="R49" s="840"/>
      <c r="S49" s="840"/>
      <c r="T49" s="801"/>
      <c r="U49" s="841"/>
      <c r="V49" s="841"/>
      <c r="W49" s="841"/>
      <c r="X49" s="841"/>
      <c r="Y49" s="841"/>
      <c r="Z49" s="841"/>
      <c r="AA49" s="841"/>
      <c r="AB49" s="841"/>
      <c r="AC49" s="840"/>
      <c r="AD49" s="841"/>
      <c r="AE49" s="841"/>
      <c r="AF49" s="841"/>
      <c r="AG49" s="852"/>
      <c r="AH49" s="853"/>
      <c r="AI49" s="853"/>
      <c r="AJ49" s="849"/>
    </row>
    <row r="50" spans="1:36" ht="39" customHeight="1" thickBot="1" x14ac:dyDescent="0.35">
      <c r="A50" s="1"/>
      <c r="B50" s="828"/>
      <c r="C50" s="802"/>
      <c r="D50" s="802"/>
      <c r="E50" s="802"/>
      <c r="F50" s="800"/>
      <c r="G50" s="802"/>
      <c r="H50" s="800"/>
      <c r="I50" s="800"/>
      <c r="J50" s="850"/>
      <c r="K50" s="850"/>
      <c r="L50" s="850"/>
      <c r="M50" s="800"/>
      <c r="N50" s="800"/>
      <c r="O50" s="800"/>
      <c r="P50" s="800"/>
      <c r="Q50" s="800"/>
      <c r="R50" s="800"/>
      <c r="S50" s="800"/>
      <c r="T50" s="802"/>
      <c r="U50" s="791"/>
      <c r="V50" s="791"/>
      <c r="W50" s="791"/>
      <c r="X50" s="791"/>
      <c r="Y50" s="791"/>
      <c r="Z50" s="791"/>
      <c r="AA50" s="791"/>
      <c r="AB50" s="791"/>
      <c r="AC50" s="800"/>
      <c r="AD50" s="791"/>
      <c r="AE50" s="791"/>
      <c r="AF50" s="791"/>
      <c r="AG50" s="793"/>
      <c r="AH50" s="821"/>
      <c r="AI50" s="821"/>
      <c r="AJ50" s="823"/>
    </row>
    <row r="51" spans="1:36" ht="57.45" customHeight="1" x14ac:dyDescent="0.3">
      <c r="A51" s="1"/>
      <c r="B51" s="851" t="s">
        <v>574</v>
      </c>
      <c r="C51" s="810" t="s">
        <v>575</v>
      </c>
      <c r="D51" s="810" t="s">
        <v>524</v>
      </c>
      <c r="E51" s="810" t="s">
        <v>233</v>
      </c>
      <c r="F51" s="810" t="s">
        <v>576</v>
      </c>
      <c r="G51" s="810" t="s">
        <v>235</v>
      </c>
      <c r="H51" s="810" t="s">
        <v>577</v>
      </c>
      <c r="I51" s="810" t="s">
        <v>83</v>
      </c>
      <c r="J51" s="207" t="s">
        <v>546</v>
      </c>
      <c r="K51" s="207" t="s">
        <v>547</v>
      </c>
      <c r="L51" s="207" t="s">
        <v>97</v>
      </c>
      <c r="M51" s="207">
        <v>60</v>
      </c>
      <c r="N51" s="810" t="s">
        <v>86</v>
      </c>
      <c r="O51" s="810" t="s">
        <v>118</v>
      </c>
      <c r="P51" s="848" t="s">
        <v>239</v>
      </c>
      <c r="Q51" s="848" t="s">
        <v>240</v>
      </c>
      <c r="R51" s="848" t="s">
        <v>90</v>
      </c>
      <c r="S51" s="848" t="s">
        <v>170</v>
      </c>
      <c r="T51" s="846">
        <f>U51</f>
        <v>1530000</v>
      </c>
      <c r="U51" s="846">
        <f>SUM(V51:AA52)</f>
        <v>1530000</v>
      </c>
      <c r="V51" s="846">
        <v>900000</v>
      </c>
      <c r="W51" s="846">
        <v>0</v>
      </c>
      <c r="X51" s="846">
        <v>0</v>
      </c>
      <c r="Y51" s="846">
        <v>630000</v>
      </c>
      <c r="Z51" s="846">
        <v>0</v>
      </c>
      <c r="AA51" s="846">
        <v>0</v>
      </c>
      <c r="AB51" s="846">
        <v>270000</v>
      </c>
      <c r="AC51" s="810" t="s">
        <v>92</v>
      </c>
      <c r="AD51" s="846">
        <f>U51</f>
        <v>1530000</v>
      </c>
      <c r="AE51" s="846">
        <v>0</v>
      </c>
      <c r="AF51" s="846">
        <v>0</v>
      </c>
      <c r="AG51" s="847"/>
      <c r="AH51" s="842" t="s">
        <v>600</v>
      </c>
      <c r="AI51" s="842" t="s">
        <v>709</v>
      </c>
      <c r="AJ51" s="843">
        <v>46100</v>
      </c>
    </row>
    <row r="52" spans="1:36" ht="58.95" customHeight="1" thickBot="1" x14ac:dyDescent="0.35">
      <c r="A52" s="1"/>
      <c r="B52" s="828"/>
      <c r="C52" s="802"/>
      <c r="D52" s="802"/>
      <c r="E52" s="802"/>
      <c r="F52" s="802"/>
      <c r="G52" s="802"/>
      <c r="H52" s="802"/>
      <c r="I52" s="802"/>
      <c r="J52" s="93" t="s">
        <v>548</v>
      </c>
      <c r="K52" s="93" t="s">
        <v>549</v>
      </c>
      <c r="L52" s="93" t="s">
        <v>531</v>
      </c>
      <c r="M52" s="93">
        <v>800</v>
      </c>
      <c r="N52" s="802"/>
      <c r="O52" s="802"/>
      <c r="P52" s="832"/>
      <c r="Q52" s="832"/>
      <c r="R52" s="832"/>
      <c r="S52" s="832"/>
      <c r="T52" s="802"/>
      <c r="U52" s="802"/>
      <c r="V52" s="812"/>
      <c r="W52" s="812"/>
      <c r="X52" s="812"/>
      <c r="Y52" s="812"/>
      <c r="Z52" s="812"/>
      <c r="AA52" s="812"/>
      <c r="AB52" s="812"/>
      <c r="AC52" s="802"/>
      <c r="AD52" s="812"/>
      <c r="AE52" s="812"/>
      <c r="AF52" s="812"/>
      <c r="AG52" s="830"/>
      <c r="AH52" s="821"/>
      <c r="AI52" s="821"/>
      <c r="AJ52" s="844"/>
    </row>
    <row r="53" spans="1:36" ht="52.5" customHeight="1" x14ac:dyDescent="0.3">
      <c r="A53" s="1"/>
      <c r="B53" s="803" t="s">
        <v>578</v>
      </c>
      <c r="C53" s="799" t="s">
        <v>710</v>
      </c>
      <c r="D53" s="799" t="s">
        <v>524</v>
      </c>
      <c r="E53" s="799" t="s">
        <v>233</v>
      </c>
      <c r="F53" s="809" t="s">
        <v>580</v>
      </c>
      <c r="G53" s="809" t="s">
        <v>235</v>
      </c>
      <c r="H53" s="809" t="s">
        <v>83</v>
      </c>
      <c r="I53" s="809" t="s">
        <v>83</v>
      </c>
      <c r="J53" s="150" t="s">
        <v>526</v>
      </c>
      <c r="K53" s="150" t="s">
        <v>527</v>
      </c>
      <c r="L53" s="150" t="s">
        <v>97</v>
      </c>
      <c r="M53" s="90">
        <v>28</v>
      </c>
      <c r="N53" s="799" t="s">
        <v>86</v>
      </c>
      <c r="O53" s="799" t="s">
        <v>111</v>
      </c>
      <c r="P53" s="799" t="s">
        <v>239</v>
      </c>
      <c r="Q53" s="799" t="s">
        <v>240</v>
      </c>
      <c r="R53" s="799" t="s">
        <v>90</v>
      </c>
      <c r="S53" s="799" t="s">
        <v>170</v>
      </c>
      <c r="T53" s="790">
        <f>SUM(U53:U58)</f>
        <v>4744900.59</v>
      </c>
      <c r="U53" s="811">
        <f>SUM(V53:AA56)</f>
        <v>1293662.71</v>
      </c>
      <c r="V53" s="811">
        <v>760978.07</v>
      </c>
      <c r="W53" s="811">
        <v>0</v>
      </c>
      <c r="X53" s="811">
        <v>0</v>
      </c>
      <c r="Y53" s="811">
        <v>532684.64</v>
      </c>
      <c r="Z53" s="811">
        <v>0</v>
      </c>
      <c r="AA53" s="811">
        <v>0</v>
      </c>
      <c r="AB53" s="811">
        <v>228293.43</v>
      </c>
      <c r="AC53" s="809" t="s">
        <v>92</v>
      </c>
      <c r="AD53" s="811">
        <f>U53</f>
        <v>1293662.71</v>
      </c>
      <c r="AE53" s="811">
        <v>0</v>
      </c>
      <c r="AF53" s="811">
        <v>0</v>
      </c>
      <c r="AG53" s="817"/>
      <c r="AH53" s="794" t="s">
        <v>520</v>
      </c>
      <c r="AI53" s="794" t="s">
        <v>521</v>
      </c>
      <c r="AJ53" s="796">
        <v>45937</v>
      </c>
    </row>
    <row r="54" spans="1:36" ht="52.5" customHeight="1" x14ac:dyDescent="0.3">
      <c r="A54" s="1"/>
      <c r="B54" s="845"/>
      <c r="C54" s="840"/>
      <c r="D54" s="840"/>
      <c r="E54" s="840"/>
      <c r="F54" s="801"/>
      <c r="G54" s="801"/>
      <c r="H54" s="801"/>
      <c r="I54" s="801"/>
      <c r="J54" s="837" t="s">
        <v>529</v>
      </c>
      <c r="K54" s="837" t="s">
        <v>530</v>
      </c>
      <c r="L54" s="837" t="s">
        <v>531</v>
      </c>
      <c r="M54" s="815">
        <v>28</v>
      </c>
      <c r="N54" s="840"/>
      <c r="O54" s="840"/>
      <c r="P54" s="840"/>
      <c r="Q54" s="840"/>
      <c r="R54" s="840"/>
      <c r="S54" s="840"/>
      <c r="T54" s="841"/>
      <c r="U54" s="801"/>
      <c r="V54" s="829"/>
      <c r="W54" s="829"/>
      <c r="X54" s="829"/>
      <c r="Y54" s="829"/>
      <c r="Z54" s="829"/>
      <c r="AA54" s="829"/>
      <c r="AB54" s="829"/>
      <c r="AC54" s="801"/>
      <c r="AD54" s="801"/>
      <c r="AE54" s="829"/>
      <c r="AF54" s="829"/>
      <c r="AG54" s="834"/>
      <c r="AH54" s="835"/>
      <c r="AI54" s="835"/>
      <c r="AJ54" s="836"/>
    </row>
    <row r="55" spans="1:36" ht="56.7" hidden="1" customHeight="1" x14ac:dyDescent="0.3">
      <c r="A55" s="1"/>
      <c r="B55" s="845"/>
      <c r="C55" s="840"/>
      <c r="D55" s="840"/>
      <c r="E55" s="840"/>
      <c r="F55" s="801"/>
      <c r="G55" s="801"/>
      <c r="H55" s="801"/>
      <c r="I55" s="801"/>
      <c r="J55" s="838"/>
      <c r="K55" s="838"/>
      <c r="L55" s="838"/>
      <c r="M55" s="840"/>
      <c r="N55" s="840"/>
      <c r="O55" s="840"/>
      <c r="P55" s="840"/>
      <c r="Q55" s="840"/>
      <c r="R55" s="840"/>
      <c r="S55" s="840"/>
      <c r="T55" s="841"/>
      <c r="U55" s="801"/>
      <c r="V55" s="829"/>
      <c r="W55" s="829"/>
      <c r="X55" s="829"/>
      <c r="Y55" s="829"/>
      <c r="Z55" s="829"/>
      <c r="AA55" s="829"/>
      <c r="AB55" s="829"/>
      <c r="AC55" s="801"/>
      <c r="AD55" s="801"/>
      <c r="AE55" s="829"/>
      <c r="AF55" s="829"/>
      <c r="AG55" s="834"/>
      <c r="AH55" s="835"/>
      <c r="AI55" s="835"/>
      <c r="AJ55" s="836"/>
    </row>
    <row r="56" spans="1:36" ht="10.5" customHeight="1" x14ac:dyDescent="0.3">
      <c r="A56" s="1"/>
      <c r="B56" s="845"/>
      <c r="C56" s="840"/>
      <c r="D56" s="840"/>
      <c r="E56" s="840"/>
      <c r="F56" s="801"/>
      <c r="G56" s="801"/>
      <c r="H56" s="801"/>
      <c r="I56" s="801"/>
      <c r="J56" s="839"/>
      <c r="K56" s="839"/>
      <c r="L56" s="839"/>
      <c r="M56" s="810"/>
      <c r="N56" s="810"/>
      <c r="O56" s="810"/>
      <c r="P56" s="810"/>
      <c r="Q56" s="810"/>
      <c r="R56" s="810"/>
      <c r="S56" s="810"/>
      <c r="T56" s="841"/>
      <c r="U56" s="801"/>
      <c r="V56" s="829"/>
      <c r="W56" s="829"/>
      <c r="X56" s="829"/>
      <c r="Y56" s="829"/>
      <c r="Z56" s="829"/>
      <c r="AA56" s="829"/>
      <c r="AB56" s="829"/>
      <c r="AC56" s="801"/>
      <c r="AD56" s="801"/>
      <c r="AE56" s="829"/>
      <c r="AF56" s="829"/>
      <c r="AG56" s="834"/>
      <c r="AH56" s="835"/>
      <c r="AI56" s="835"/>
      <c r="AJ56" s="836"/>
    </row>
    <row r="57" spans="1:36" ht="58.95" customHeight="1" x14ac:dyDescent="0.3">
      <c r="A57" s="1"/>
      <c r="B57" s="845"/>
      <c r="C57" s="840"/>
      <c r="D57" s="840"/>
      <c r="E57" s="840"/>
      <c r="F57" s="815" t="s">
        <v>580</v>
      </c>
      <c r="G57" s="815" t="s">
        <v>584</v>
      </c>
      <c r="H57" s="815" t="s">
        <v>83</v>
      </c>
      <c r="I57" s="815" t="s">
        <v>83</v>
      </c>
      <c r="J57" s="92" t="s">
        <v>585</v>
      </c>
      <c r="K57" s="92" t="s">
        <v>586</v>
      </c>
      <c r="L57" s="92" t="s">
        <v>531</v>
      </c>
      <c r="M57" s="207">
        <v>40</v>
      </c>
      <c r="N57" s="815" t="s">
        <v>86</v>
      </c>
      <c r="O57" s="815" t="s">
        <v>111</v>
      </c>
      <c r="P57" s="815" t="s">
        <v>239</v>
      </c>
      <c r="Q57" s="815" t="s">
        <v>240</v>
      </c>
      <c r="R57" s="815" t="s">
        <v>90</v>
      </c>
      <c r="S57" s="815" t="s">
        <v>170</v>
      </c>
      <c r="T57" s="841"/>
      <c r="U57" s="816">
        <f>SUM(V57:AA58)</f>
        <v>3451237.88</v>
      </c>
      <c r="V57" s="816">
        <v>2030139.93</v>
      </c>
      <c r="W57" s="816">
        <v>0</v>
      </c>
      <c r="X57" s="816">
        <v>0</v>
      </c>
      <c r="Y57" s="816">
        <v>1421097.95</v>
      </c>
      <c r="Z57" s="816">
        <v>0</v>
      </c>
      <c r="AA57" s="816">
        <v>0</v>
      </c>
      <c r="AB57" s="816">
        <v>609041.98</v>
      </c>
      <c r="AC57" s="815" t="s">
        <v>92</v>
      </c>
      <c r="AD57" s="816">
        <f>U57</f>
        <v>3451237.88</v>
      </c>
      <c r="AE57" s="816">
        <v>0</v>
      </c>
      <c r="AF57" s="816">
        <v>0</v>
      </c>
      <c r="AG57" s="818"/>
      <c r="AH57" s="835"/>
      <c r="AI57" s="835"/>
      <c r="AJ57" s="836"/>
    </row>
    <row r="58" spans="1:36" ht="66.45" customHeight="1" thickBot="1" x14ac:dyDescent="0.35">
      <c r="A58" s="1"/>
      <c r="B58" s="804"/>
      <c r="C58" s="800"/>
      <c r="D58" s="800"/>
      <c r="E58" s="800"/>
      <c r="F58" s="800"/>
      <c r="G58" s="800"/>
      <c r="H58" s="800"/>
      <c r="I58" s="800"/>
      <c r="J58" s="93" t="s">
        <v>587</v>
      </c>
      <c r="K58" s="93" t="s">
        <v>588</v>
      </c>
      <c r="L58" s="93" t="s">
        <v>243</v>
      </c>
      <c r="M58" s="207">
        <v>40</v>
      </c>
      <c r="N58" s="800"/>
      <c r="O58" s="800"/>
      <c r="P58" s="800"/>
      <c r="Q58" s="800"/>
      <c r="R58" s="800"/>
      <c r="S58" s="800"/>
      <c r="T58" s="791"/>
      <c r="U58" s="800"/>
      <c r="V58" s="791"/>
      <c r="W58" s="791"/>
      <c r="X58" s="791"/>
      <c r="Y58" s="791"/>
      <c r="Z58" s="791"/>
      <c r="AA58" s="791"/>
      <c r="AB58" s="791"/>
      <c r="AC58" s="800"/>
      <c r="AD58" s="791"/>
      <c r="AE58" s="791"/>
      <c r="AF58" s="791"/>
      <c r="AG58" s="793"/>
      <c r="AH58" s="795"/>
      <c r="AI58" s="795"/>
      <c r="AJ58" s="797"/>
    </row>
    <row r="59" spans="1:36" ht="52.5" customHeight="1" x14ac:dyDescent="0.3">
      <c r="A59" s="1"/>
      <c r="B59" s="824" t="s">
        <v>581</v>
      </c>
      <c r="C59" s="809" t="s">
        <v>582</v>
      </c>
      <c r="D59" s="809" t="s">
        <v>524</v>
      </c>
      <c r="E59" s="809" t="s">
        <v>233</v>
      </c>
      <c r="F59" s="809" t="s">
        <v>583</v>
      </c>
      <c r="G59" s="809" t="s">
        <v>584</v>
      </c>
      <c r="H59" s="809" t="s">
        <v>83</v>
      </c>
      <c r="I59" s="809" t="s">
        <v>83</v>
      </c>
      <c r="J59" s="92" t="s">
        <v>585</v>
      </c>
      <c r="K59" s="92" t="s">
        <v>586</v>
      </c>
      <c r="L59" s="92" t="s">
        <v>531</v>
      </c>
      <c r="M59" s="90">
        <v>80</v>
      </c>
      <c r="N59" s="809" t="s">
        <v>86</v>
      </c>
      <c r="O59" s="809" t="s">
        <v>114</v>
      </c>
      <c r="P59" s="809" t="s">
        <v>239</v>
      </c>
      <c r="Q59" s="809" t="s">
        <v>240</v>
      </c>
      <c r="R59" s="809" t="s">
        <v>90</v>
      </c>
      <c r="S59" s="809" t="s">
        <v>170</v>
      </c>
      <c r="T59" s="811">
        <f>U59</f>
        <v>841500</v>
      </c>
      <c r="U59" s="811">
        <f>SUM(V59:AA60)</f>
        <v>841500</v>
      </c>
      <c r="V59" s="811">
        <v>495000</v>
      </c>
      <c r="W59" s="811">
        <v>0</v>
      </c>
      <c r="X59" s="811">
        <v>0</v>
      </c>
      <c r="Y59" s="811">
        <v>346500</v>
      </c>
      <c r="Z59" s="811">
        <v>0</v>
      </c>
      <c r="AA59" s="811">
        <v>0</v>
      </c>
      <c r="AB59" s="811">
        <v>148500</v>
      </c>
      <c r="AC59" s="809" t="s">
        <v>92</v>
      </c>
      <c r="AD59" s="811">
        <f>U59</f>
        <v>841500</v>
      </c>
      <c r="AE59" s="811">
        <v>0</v>
      </c>
      <c r="AF59" s="811">
        <v>0</v>
      </c>
      <c r="AG59" s="817"/>
      <c r="AH59" s="819" t="s">
        <v>709</v>
      </c>
      <c r="AI59" s="819" t="s">
        <v>836</v>
      </c>
      <c r="AJ59" s="826"/>
    </row>
    <row r="60" spans="1:36" ht="52.5" customHeight="1" thickBot="1" x14ac:dyDescent="0.35">
      <c r="A60" s="1"/>
      <c r="B60" s="828"/>
      <c r="C60" s="802"/>
      <c r="D60" s="802"/>
      <c r="E60" s="802"/>
      <c r="F60" s="802"/>
      <c r="G60" s="802"/>
      <c r="H60" s="802"/>
      <c r="I60" s="802"/>
      <c r="J60" s="93" t="s">
        <v>587</v>
      </c>
      <c r="K60" s="93" t="s">
        <v>588</v>
      </c>
      <c r="L60" s="93" t="s">
        <v>243</v>
      </c>
      <c r="M60" s="93">
        <v>80</v>
      </c>
      <c r="N60" s="802"/>
      <c r="O60" s="802"/>
      <c r="P60" s="802"/>
      <c r="Q60" s="802"/>
      <c r="R60" s="802"/>
      <c r="S60" s="802"/>
      <c r="T60" s="802"/>
      <c r="U60" s="802"/>
      <c r="V60" s="812"/>
      <c r="W60" s="812"/>
      <c r="X60" s="812"/>
      <c r="Y60" s="812"/>
      <c r="Z60" s="812"/>
      <c r="AA60" s="812"/>
      <c r="AB60" s="812"/>
      <c r="AC60" s="802"/>
      <c r="AD60" s="812"/>
      <c r="AE60" s="812"/>
      <c r="AF60" s="812"/>
      <c r="AG60" s="830"/>
      <c r="AH60" s="821"/>
      <c r="AI60" s="821"/>
      <c r="AJ60" s="833"/>
    </row>
    <row r="61" spans="1:36" ht="52.5" customHeight="1" thickBot="1" x14ac:dyDescent="0.35">
      <c r="A61" s="1"/>
      <c r="B61" s="824" t="s">
        <v>589</v>
      </c>
      <c r="C61" s="809" t="s">
        <v>590</v>
      </c>
      <c r="D61" s="809" t="s">
        <v>524</v>
      </c>
      <c r="E61" s="809" t="s">
        <v>233</v>
      </c>
      <c r="F61" s="809" t="s">
        <v>591</v>
      </c>
      <c r="G61" s="809" t="s">
        <v>584</v>
      </c>
      <c r="H61" s="809" t="s">
        <v>83</v>
      </c>
      <c r="I61" s="809" t="s">
        <v>83</v>
      </c>
      <c r="J61" s="92" t="s">
        <v>585</v>
      </c>
      <c r="K61" s="92" t="s">
        <v>586</v>
      </c>
      <c r="L61" s="92" t="s">
        <v>531</v>
      </c>
      <c r="M61" s="90">
        <v>40</v>
      </c>
      <c r="N61" s="813" t="s">
        <v>86</v>
      </c>
      <c r="O61" s="813" t="s">
        <v>105</v>
      </c>
      <c r="P61" s="814" t="s">
        <v>239</v>
      </c>
      <c r="Q61" s="814" t="s">
        <v>240</v>
      </c>
      <c r="R61" s="814" t="s">
        <v>90</v>
      </c>
      <c r="S61" s="814" t="s">
        <v>170</v>
      </c>
      <c r="T61" s="811">
        <f>U61</f>
        <v>1317500</v>
      </c>
      <c r="U61" s="811">
        <f>SUM(V61:AA62)</f>
        <v>1317500</v>
      </c>
      <c r="V61" s="811">
        <v>775000</v>
      </c>
      <c r="W61" s="811">
        <v>0</v>
      </c>
      <c r="X61" s="811">
        <v>0</v>
      </c>
      <c r="Y61" s="811">
        <v>542500</v>
      </c>
      <c r="Z61" s="811">
        <v>0</v>
      </c>
      <c r="AA61" s="811">
        <v>0</v>
      </c>
      <c r="AB61" s="811">
        <v>232500</v>
      </c>
      <c r="AC61" s="809" t="s">
        <v>92</v>
      </c>
      <c r="AD61" s="811">
        <f>U61</f>
        <v>1317500</v>
      </c>
      <c r="AE61" s="811">
        <v>0</v>
      </c>
      <c r="AF61" s="811">
        <v>0</v>
      </c>
      <c r="AG61" s="817"/>
      <c r="AH61" s="819" t="s">
        <v>509</v>
      </c>
      <c r="AI61" s="819" t="s">
        <v>349</v>
      </c>
      <c r="AJ61" s="822">
        <v>45680</v>
      </c>
    </row>
    <row r="62" spans="1:36" ht="52.5" customHeight="1" thickBot="1" x14ac:dyDescent="0.35">
      <c r="A62" s="1"/>
      <c r="B62" s="828"/>
      <c r="C62" s="802"/>
      <c r="D62" s="802"/>
      <c r="E62" s="802"/>
      <c r="F62" s="802"/>
      <c r="G62" s="802"/>
      <c r="H62" s="802"/>
      <c r="I62" s="802"/>
      <c r="J62" s="93" t="s">
        <v>587</v>
      </c>
      <c r="K62" s="93" t="s">
        <v>588</v>
      </c>
      <c r="L62" s="93" t="s">
        <v>243</v>
      </c>
      <c r="M62" s="93">
        <v>40</v>
      </c>
      <c r="N62" s="813"/>
      <c r="O62" s="813"/>
      <c r="P62" s="814"/>
      <c r="Q62" s="814"/>
      <c r="R62" s="814"/>
      <c r="S62" s="814"/>
      <c r="T62" s="802"/>
      <c r="U62" s="802"/>
      <c r="V62" s="812"/>
      <c r="W62" s="812"/>
      <c r="X62" s="812"/>
      <c r="Y62" s="812"/>
      <c r="Z62" s="812"/>
      <c r="AA62" s="812"/>
      <c r="AB62" s="812"/>
      <c r="AC62" s="802"/>
      <c r="AD62" s="812"/>
      <c r="AE62" s="812"/>
      <c r="AF62" s="812"/>
      <c r="AG62" s="830"/>
      <c r="AH62" s="821"/>
      <c r="AI62" s="821"/>
      <c r="AJ62" s="823"/>
    </row>
    <row r="63" spans="1:36" ht="52.5" customHeight="1" x14ac:dyDescent="0.3">
      <c r="A63" s="1"/>
      <c r="B63" s="824" t="s">
        <v>592</v>
      </c>
      <c r="C63" s="809" t="s">
        <v>593</v>
      </c>
      <c r="D63" s="809" t="s">
        <v>524</v>
      </c>
      <c r="E63" s="809" t="s">
        <v>233</v>
      </c>
      <c r="F63" s="809" t="s">
        <v>594</v>
      </c>
      <c r="G63" s="809" t="s">
        <v>584</v>
      </c>
      <c r="H63" s="809" t="s">
        <v>83</v>
      </c>
      <c r="I63" s="809" t="s">
        <v>83</v>
      </c>
      <c r="J63" s="92" t="s">
        <v>585</v>
      </c>
      <c r="K63" s="92" t="s">
        <v>586</v>
      </c>
      <c r="L63" s="92" t="s">
        <v>531</v>
      </c>
      <c r="M63" s="90">
        <v>40</v>
      </c>
      <c r="N63" s="809" t="s">
        <v>86</v>
      </c>
      <c r="O63" s="809" t="s">
        <v>123</v>
      </c>
      <c r="P63" s="831" t="s">
        <v>239</v>
      </c>
      <c r="Q63" s="831" t="s">
        <v>240</v>
      </c>
      <c r="R63" s="831" t="s">
        <v>90</v>
      </c>
      <c r="S63" s="831" t="s">
        <v>170</v>
      </c>
      <c r="T63" s="811">
        <f>U63</f>
        <v>1870000</v>
      </c>
      <c r="U63" s="811">
        <f>SUM(V63:AA64)</f>
        <v>1870000</v>
      </c>
      <c r="V63" s="811">
        <v>1100000</v>
      </c>
      <c r="W63" s="811">
        <v>0</v>
      </c>
      <c r="X63" s="811">
        <v>0</v>
      </c>
      <c r="Y63" s="811">
        <v>770000</v>
      </c>
      <c r="Z63" s="811">
        <v>0</v>
      </c>
      <c r="AA63" s="811">
        <v>0</v>
      </c>
      <c r="AB63" s="811">
        <v>330000</v>
      </c>
      <c r="AC63" s="809" t="s">
        <v>92</v>
      </c>
      <c r="AD63" s="811">
        <f>U63</f>
        <v>1870000</v>
      </c>
      <c r="AE63" s="811">
        <v>0</v>
      </c>
      <c r="AF63" s="811">
        <v>0</v>
      </c>
      <c r="AG63" s="817"/>
      <c r="AH63" s="819">
        <v>45839</v>
      </c>
      <c r="AI63" s="819">
        <v>45901</v>
      </c>
      <c r="AJ63" s="822">
        <v>45852</v>
      </c>
    </row>
    <row r="64" spans="1:36" ht="52.5" customHeight="1" thickBot="1" x14ac:dyDescent="0.35">
      <c r="A64" s="1"/>
      <c r="B64" s="828"/>
      <c r="C64" s="802"/>
      <c r="D64" s="802"/>
      <c r="E64" s="802"/>
      <c r="F64" s="802"/>
      <c r="G64" s="802"/>
      <c r="H64" s="802"/>
      <c r="I64" s="802"/>
      <c r="J64" s="93" t="s">
        <v>587</v>
      </c>
      <c r="K64" s="93" t="s">
        <v>588</v>
      </c>
      <c r="L64" s="93" t="s">
        <v>243</v>
      </c>
      <c r="M64" s="93">
        <v>40</v>
      </c>
      <c r="N64" s="802"/>
      <c r="O64" s="802"/>
      <c r="P64" s="832"/>
      <c r="Q64" s="832"/>
      <c r="R64" s="832"/>
      <c r="S64" s="832"/>
      <c r="T64" s="802"/>
      <c r="U64" s="802"/>
      <c r="V64" s="812"/>
      <c r="W64" s="812"/>
      <c r="X64" s="812"/>
      <c r="Y64" s="812"/>
      <c r="Z64" s="812"/>
      <c r="AA64" s="812"/>
      <c r="AB64" s="812"/>
      <c r="AC64" s="802"/>
      <c r="AD64" s="812"/>
      <c r="AE64" s="812"/>
      <c r="AF64" s="812"/>
      <c r="AG64" s="830"/>
      <c r="AH64" s="821"/>
      <c r="AI64" s="821"/>
      <c r="AJ64" s="823"/>
    </row>
    <row r="65" spans="1:36" ht="64.2" customHeight="1" x14ac:dyDescent="0.3">
      <c r="A65" s="1"/>
      <c r="B65" s="803" t="s">
        <v>595</v>
      </c>
      <c r="C65" s="799" t="s">
        <v>579</v>
      </c>
      <c r="D65" s="809" t="s">
        <v>524</v>
      </c>
      <c r="E65" s="809" t="s">
        <v>233</v>
      </c>
      <c r="F65" s="801" t="s">
        <v>711</v>
      </c>
      <c r="G65" s="801" t="s">
        <v>235</v>
      </c>
      <c r="H65" s="801" t="s">
        <v>83</v>
      </c>
      <c r="I65" s="801" t="s">
        <v>83</v>
      </c>
      <c r="J65" s="92" t="s">
        <v>546</v>
      </c>
      <c r="K65" s="92" t="s">
        <v>547</v>
      </c>
      <c r="L65" s="92" t="s">
        <v>97</v>
      </c>
      <c r="M65" s="92">
        <v>55</v>
      </c>
      <c r="N65" s="815" t="s">
        <v>86</v>
      </c>
      <c r="O65" s="815" t="s">
        <v>111</v>
      </c>
      <c r="P65" s="815" t="s">
        <v>239</v>
      </c>
      <c r="Q65" s="815" t="s">
        <v>240</v>
      </c>
      <c r="R65" s="815" t="s">
        <v>90</v>
      </c>
      <c r="S65" s="815" t="s">
        <v>170</v>
      </c>
      <c r="T65" s="790">
        <f>U65</f>
        <v>2890301.75</v>
      </c>
      <c r="U65" s="829">
        <f>SUM(V65:AA66)</f>
        <v>2890301.75</v>
      </c>
      <c r="V65" s="829">
        <v>1700177.5</v>
      </c>
      <c r="W65" s="829">
        <v>0</v>
      </c>
      <c r="X65" s="829">
        <v>0</v>
      </c>
      <c r="Y65" s="829">
        <v>1190124.25</v>
      </c>
      <c r="Z65" s="829">
        <v>0</v>
      </c>
      <c r="AA65" s="829">
        <v>0</v>
      </c>
      <c r="AB65" s="829">
        <v>510053.25</v>
      </c>
      <c r="AC65" s="801" t="s">
        <v>92</v>
      </c>
      <c r="AD65" s="829">
        <f>U65</f>
        <v>2890301.75</v>
      </c>
      <c r="AE65" s="829">
        <v>0</v>
      </c>
      <c r="AF65" s="829">
        <v>0</v>
      </c>
      <c r="AG65" s="792"/>
      <c r="AH65" s="794" t="s">
        <v>520</v>
      </c>
      <c r="AI65" s="794" t="s">
        <v>521</v>
      </c>
      <c r="AJ65" s="796">
        <v>45937</v>
      </c>
    </row>
    <row r="66" spans="1:36" ht="58.95" customHeight="1" thickBot="1" x14ac:dyDescent="0.35">
      <c r="A66" s="1"/>
      <c r="B66" s="804"/>
      <c r="C66" s="800"/>
      <c r="D66" s="802"/>
      <c r="E66" s="802"/>
      <c r="F66" s="802"/>
      <c r="G66" s="802"/>
      <c r="H66" s="802"/>
      <c r="I66" s="802"/>
      <c r="J66" s="93" t="s">
        <v>548</v>
      </c>
      <c r="K66" s="93" t="s">
        <v>549</v>
      </c>
      <c r="L66" s="93" t="s">
        <v>531</v>
      </c>
      <c r="M66" s="93">
        <v>70</v>
      </c>
      <c r="N66" s="800"/>
      <c r="O66" s="800"/>
      <c r="P66" s="800"/>
      <c r="Q66" s="800"/>
      <c r="R66" s="800"/>
      <c r="S66" s="800"/>
      <c r="T66" s="800"/>
      <c r="U66" s="802"/>
      <c r="V66" s="812"/>
      <c r="W66" s="812"/>
      <c r="X66" s="812"/>
      <c r="Y66" s="812"/>
      <c r="Z66" s="812"/>
      <c r="AA66" s="812"/>
      <c r="AB66" s="812"/>
      <c r="AC66" s="802"/>
      <c r="AD66" s="812"/>
      <c r="AE66" s="812"/>
      <c r="AF66" s="812"/>
      <c r="AG66" s="793"/>
      <c r="AH66" s="795"/>
      <c r="AI66" s="795"/>
      <c r="AJ66" s="797"/>
    </row>
    <row r="67" spans="1:36" ht="52.5" customHeight="1" x14ac:dyDescent="0.3">
      <c r="A67" s="1"/>
      <c r="B67" s="824" t="s">
        <v>596</v>
      </c>
      <c r="C67" s="809" t="s">
        <v>597</v>
      </c>
      <c r="D67" s="809" t="s">
        <v>524</v>
      </c>
      <c r="E67" s="809" t="s">
        <v>233</v>
      </c>
      <c r="F67" s="809" t="s">
        <v>598</v>
      </c>
      <c r="G67" s="809" t="s">
        <v>584</v>
      </c>
      <c r="H67" s="809" t="s">
        <v>83</v>
      </c>
      <c r="I67" s="809" t="s">
        <v>83</v>
      </c>
      <c r="J67" s="92" t="s">
        <v>585</v>
      </c>
      <c r="K67" s="92" t="s">
        <v>586</v>
      </c>
      <c r="L67" s="92" t="s">
        <v>531</v>
      </c>
      <c r="M67" s="90">
        <v>24</v>
      </c>
      <c r="N67" s="809" t="s">
        <v>86</v>
      </c>
      <c r="O67" s="809" t="s">
        <v>118</v>
      </c>
      <c r="P67" s="809" t="s">
        <v>239</v>
      </c>
      <c r="Q67" s="809" t="s">
        <v>240</v>
      </c>
      <c r="R67" s="809" t="s">
        <v>90</v>
      </c>
      <c r="S67" s="809" t="s">
        <v>170</v>
      </c>
      <c r="T67" s="811">
        <f>U67</f>
        <v>2210000</v>
      </c>
      <c r="U67" s="811">
        <f>SUM(V67:AA68)</f>
        <v>2210000</v>
      </c>
      <c r="V67" s="811">
        <v>1300000</v>
      </c>
      <c r="W67" s="811">
        <v>0</v>
      </c>
      <c r="X67" s="811">
        <v>0</v>
      </c>
      <c r="Y67" s="811">
        <v>910000</v>
      </c>
      <c r="Z67" s="811">
        <v>0</v>
      </c>
      <c r="AA67" s="811">
        <v>0</v>
      </c>
      <c r="AB67" s="811">
        <v>390000</v>
      </c>
      <c r="AC67" s="809" t="s">
        <v>92</v>
      </c>
      <c r="AD67" s="811">
        <f>U67</f>
        <v>2210000</v>
      </c>
      <c r="AE67" s="811">
        <v>0</v>
      </c>
      <c r="AF67" s="811">
        <v>0</v>
      </c>
      <c r="AG67" s="817"/>
      <c r="AH67" s="819" t="s">
        <v>599</v>
      </c>
      <c r="AI67" s="819" t="s">
        <v>709</v>
      </c>
      <c r="AJ67" s="822">
        <v>46050</v>
      </c>
    </row>
    <row r="68" spans="1:36" ht="52.5" customHeight="1" thickBot="1" x14ac:dyDescent="0.35">
      <c r="A68" s="1"/>
      <c r="B68" s="828"/>
      <c r="C68" s="802"/>
      <c r="D68" s="802"/>
      <c r="E68" s="802"/>
      <c r="F68" s="802"/>
      <c r="G68" s="802"/>
      <c r="H68" s="802"/>
      <c r="I68" s="802"/>
      <c r="J68" s="93" t="s">
        <v>587</v>
      </c>
      <c r="K68" s="93" t="s">
        <v>588</v>
      </c>
      <c r="L68" s="93" t="s">
        <v>243</v>
      </c>
      <c r="M68" s="93">
        <v>24</v>
      </c>
      <c r="N68" s="815"/>
      <c r="O68" s="815"/>
      <c r="P68" s="815"/>
      <c r="Q68" s="815"/>
      <c r="R68" s="815"/>
      <c r="S68" s="815"/>
      <c r="T68" s="812"/>
      <c r="U68" s="802"/>
      <c r="V68" s="812"/>
      <c r="W68" s="812"/>
      <c r="X68" s="812"/>
      <c r="Y68" s="812"/>
      <c r="Z68" s="812"/>
      <c r="AA68" s="812"/>
      <c r="AB68" s="812"/>
      <c r="AC68" s="802"/>
      <c r="AD68" s="812"/>
      <c r="AE68" s="812"/>
      <c r="AF68" s="812"/>
      <c r="AG68" s="830"/>
      <c r="AH68" s="821"/>
      <c r="AI68" s="821"/>
      <c r="AJ68" s="823"/>
    </row>
    <row r="69" spans="1:36" ht="56.4" customHeight="1" x14ac:dyDescent="0.3">
      <c r="A69" s="1"/>
      <c r="B69" s="824" t="s">
        <v>850</v>
      </c>
      <c r="C69" s="809" t="s">
        <v>851</v>
      </c>
      <c r="D69" s="809" t="s">
        <v>524</v>
      </c>
      <c r="E69" s="809" t="s">
        <v>233</v>
      </c>
      <c r="F69" s="809" t="s">
        <v>852</v>
      </c>
      <c r="G69" s="809" t="s">
        <v>235</v>
      </c>
      <c r="H69" s="809" t="s">
        <v>83</v>
      </c>
      <c r="I69" s="809" t="s">
        <v>83</v>
      </c>
      <c r="J69" s="92" t="s">
        <v>546</v>
      </c>
      <c r="K69" s="92" t="s">
        <v>547</v>
      </c>
      <c r="L69" s="92" t="s">
        <v>97</v>
      </c>
      <c r="M69" s="90">
        <v>56</v>
      </c>
      <c r="N69" s="809" t="s">
        <v>86</v>
      </c>
      <c r="O69" s="809" t="s">
        <v>118</v>
      </c>
      <c r="P69" s="809" t="s">
        <v>239</v>
      </c>
      <c r="Q69" s="809" t="s">
        <v>240</v>
      </c>
      <c r="R69" s="809" t="s">
        <v>90</v>
      </c>
      <c r="S69" s="809" t="s">
        <v>170</v>
      </c>
      <c r="T69" s="811">
        <f>U69</f>
        <v>1530000</v>
      </c>
      <c r="U69" s="811">
        <f>SUM(V69:AA70)</f>
        <v>1530000</v>
      </c>
      <c r="V69" s="811">
        <v>900000</v>
      </c>
      <c r="W69" s="811">
        <v>0</v>
      </c>
      <c r="X69" s="811">
        <v>0</v>
      </c>
      <c r="Y69" s="811">
        <v>630000</v>
      </c>
      <c r="Z69" s="811">
        <v>0</v>
      </c>
      <c r="AA69" s="811">
        <v>0</v>
      </c>
      <c r="AB69" s="811">
        <v>270000</v>
      </c>
      <c r="AC69" s="809" t="s">
        <v>92</v>
      </c>
      <c r="AD69" s="811">
        <f>U69</f>
        <v>1530000</v>
      </c>
      <c r="AE69" s="811">
        <v>0</v>
      </c>
      <c r="AF69" s="811">
        <v>0</v>
      </c>
      <c r="AG69" s="817"/>
      <c r="AH69" s="819" t="s">
        <v>897</v>
      </c>
      <c r="AI69" s="819" t="s">
        <v>898</v>
      </c>
      <c r="AJ69" s="826"/>
    </row>
    <row r="70" spans="1:36" ht="58.95" customHeight="1" thickBot="1" x14ac:dyDescent="0.35">
      <c r="A70" s="1"/>
      <c r="B70" s="825"/>
      <c r="C70" s="815"/>
      <c r="D70" s="815"/>
      <c r="E70" s="815"/>
      <c r="F70" s="815"/>
      <c r="G70" s="815"/>
      <c r="H70" s="815"/>
      <c r="I70" s="815"/>
      <c r="J70" s="93" t="s">
        <v>548</v>
      </c>
      <c r="K70" s="93" t="s">
        <v>549</v>
      </c>
      <c r="L70" s="93" t="s">
        <v>531</v>
      </c>
      <c r="M70" s="220">
        <v>400</v>
      </c>
      <c r="N70" s="815"/>
      <c r="O70" s="815"/>
      <c r="P70" s="815"/>
      <c r="Q70" s="815"/>
      <c r="R70" s="815"/>
      <c r="S70" s="815"/>
      <c r="T70" s="816"/>
      <c r="U70" s="815"/>
      <c r="V70" s="816"/>
      <c r="W70" s="816"/>
      <c r="X70" s="816"/>
      <c r="Y70" s="816"/>
      <c r="Z70" s="816"/>
      <c r="AA70" s="816"/>
      <c r="AB70" s="816"/>
      <c r="AC70" s="815"/>
      <c r="AD70" s="816"/>
      <c r="AE70" s="816"/>
      <c r="AF70" s="816"/>
      <c r="AG70" s="818"/>
      <c r="AH70" s="820"/>
      <c r="AI70" s="820"/>
      <c r="AJ70" s="827"/>
    </row>
    <row r="71" spans="1:36" ht="62.7" customHeight="1" thickBot="1" x14ac:dyDescent="0.35">
      <c r="A71" s="1"/>
      <c r="B71" s="803" t="s">
        <v>790</v>
      </c>
      <c r="C71" s="799" t="s">
        <v>791</v>
      </c>
      <c r="D71" s="799" t="s">
        <v>524</v>
      </c>
      <c r="E71" s="799" t="s">
        <v>233</v>
      </c>
      <c r="F71" s="799" t="s">
        <v>535</v>
      </c>
      <c r="G71" s="799" t="s">
        <v>235</v>
      </c>
      <c r="H71" s="799" t="s">
        <v>83</v>
      </c>
      <c r="I71" s="799" t="s">
        <v>83</v>
      </c>
      <c r="J71" s="90" t="s">
        <v>526</v>
      </c>
      <c r="K71" s="147" t="s">
        <v>527</v>
      </c>
      <c r="L71" s="147" t="s">
        <v>97</v>
      </c>
      <c r="M71" s="90">
        <v>11</v>
      </c>
      <c r="N71" s="813" t="s">
        <v>86</v>
      </c>
      <c r="O71" s="813" t="s">
        <v>105</v>
      </c>
      <c r="P71" s="814" t="s">
        <v>239</v>
      </c>
      <c r="Q71" s="814" t="s">
        <v>240</v>
      </c>
      <c r="R71" s="814" t="s">
        <v>90</v>
      </c>
      <c r="S71" s="814" t="s">
        <v>170</v>
      </c>
      <c r="T71" s="811">
        <f>U71</f>
        <v>557215.80000000005</v>
      </c>
      <c r="U71" s="811">
        <f>SUM(V71:AA72)</f>
        <v>557215.80000000005</v>
      </c>
      <c r="V71" s="790">
        <v>327774</v>
      </c>
      <c r="W71" s="790">
        <v>0</v>
      </c>
      <c r="X71" s="790">
        <v>0</v>
      </c>
      <c r="Y71" s="790">
        <v>229441.8</v>
      </c>
      <c r="Z71" s="790">
        <v>0</v>
      </c>
      <c r="AA71" s="790">
        <v>0</v>
      </c>
      <c r="AB71" s="790">
        <v>98332.2</v>
      </c>
      <c r="AC71" s="799" t="s">
        <v>92</v>
      </c>
      <c r="AD71" s="811">
        <f>U71</f>
        <v>557215.80000000005</v>
      </c>
      <c r="AE71" s="790">
        <v>0</v>
      </c>
      <c r="AF71" s="790">
        <v>0</v>
      </c>
      <c r="AG71" s="792"/>
      <c r="AH71" s="794" t="s">
        <v>788</v>
      </c>
      <c r="AI71" s="794">
        <v>45992</v>
      </c>
      <c r="AJ71" s="796">
        <v>45985</v>
      </c>
    </row>
    <row r="72" spans="1:36" ht="70.2" customHeight="1" thickBot="1" x14ac:dyDescent="0.35">
      <c r="A72" s="1"/>
      <c r="B72" s="804"/>
      <c r="C72" s="800"/>
      <c r="D72" s="800"/>
      <c r="E72" s="800"/>
      <c r="F72" s="800"/>
      <c r="G72" s="800"/>
      <c r="H72" s="800"/>
      <c r="I72" s="800"/>
      <c r="J72" s="93" t="s">
        <v>529</v>
      </c>
      <c r="K72" s="148" t="s">
        <v>530</v>
      </c>
      <c r="L72" s="148" t="s">
        <v>531</v>
      </c>
      <c r="M72" s="93">
        <v>11</v>
      </c>
      <c r="N72" s="813"/>
      <c r="O72" s="813"/>
      <c r="P72" s="814"/>
      <c r="Q72" s="814"/>
      <c r="R72" s="814"/>
      <c r="S72" s="814"/>
      <c r="T72" s="812"/>
      <c r="U72" s="802"/>
      <c r="V72" s="791"/>
      <c r="W72" s="791"/>
      <c r="X72" s="791"/>
      <c r="Y72" s="791"/>
      <c r="Z72" s="791"/>
      <c r="AA72" s="791"/>
      <c r="AB72" s="791"/>
      <c r="AC72" s="800"/>
      <c r="AD72" s="812"/>
      <c r="AE72" s="791"/>
      <c r="AF72" s="791"/>
      <c r="AG72" s="793"/>
      <c r="AH72" s="795"/>
      <c r="AI72" s="795"/>
      <c r="AJ72" s="797"/>
    </row>
    <row r="73" spans="1:36" ht="70.2" customHeight="1" x14ac:dyDescent="0.3">
      <c r="A73" s="1"/>
      <c r="B73" s="803" t="s">
        <v>792</v>
      </c>
      <c r="C73" s="799" t="s">
        <v>793</v>
      </c>
      <c r="D73" s="799" t="s">
        <v>524</v>
      </c>
      <c r="E73" s="799" t="s">
        <v>233</v>
      </c>
      <c r="F73" s="799" t="s">
        <v>853</v>
      </c>
      <c r="G73" s="799" t="s">
        <v>235</v>
      </c>
      <c r="H73" s="799" t="s">
        <v>83</v>
      </c>
      <c r="I73" s="799" t="s">
        <v>83</v>
      </c>
      <c r="J73" s="90" t="s">
        <v>526</v>
      </c>
      <c r="K73" s="147" t="s">
        <v>527</v>
      </c>
      <c r="L73" s="147" t="s">
        <v>97</v>
      </c>
      <c r="M73" s="90">
        <v>10</v>
      </c>
      <c r="N73" s="801" t="s">
        <v>86</v>
      </c>
      <c r="O73" s="801" t="s">
        <v>118</v>
      </c>
      <c r="P73" s="801" t="s">
        <v>239</v>
      </c>
      <c r="Q73" s="801" t="s">
        <v>240</v>
      </c>
      <c r="R73" s="801" t="s">
        <v>90</v>
      </c>
      <c r="S73" s="801" t="s">
        <v>170</v>
      </c>
      <c r="T73" s="790">
        <f>U73</f>
        <v>711309.47</v>
      </c>
      <c r="U73" s="790">
        <f>SUM(V73:AA74)</f>
        <v>711309.47</v>
      </c>
      <c r="V73" s="790">
        <v>418417.34</v>
      </c>
      <c r="W73" s="790">
        <v>0</v>
      </c>
      <c r="X73" s="790">
        <v>0</v>
      </c>
      <c r="Y73" s="790">
        <v>292892.13</v>
      </c>
      <c r="Z73" s="790">
        <v>0</v>
      </c>
      <c r="AA73" s="790">
        <v>0</v>
      </c>
      <c r="AB73" s="790">
        <v>125525.21</v>
      </c>
      <c r="AC73" s="799" t="s">
        <v>92</v>
      </c>
      <c r="AD73" s="790">
        <f>U73</f>
        <v>711309.47</v>
      </c>
      <c r="AE73" s="790">
        <v>0</v>
      </c>
      <c r="AF73" s="790">
        <v>0</v>
      </c>
      <c r="AG73" s="792"/>
      <c r="AH73" s="794">
        <v>45931</v>
      </c>
      <c r="AI73" s="794">
        <v>45992</v>
      </c>
      <c r="AJ73" s="796">
        <v>45959</v>
      </c>
    </row>
    <row r="74" spans="1:36" ht="70.2" customHeight="1" thickBot="1" x14ac:dyDescent="0.35">
      <c r="A74" s="1"/>
      <c r="B74" s="804"/>
      <c r="C74" s="800"/>
      <c r="D74" s="800"/>
      <c r="E74" s="800"/>
      <c r="F74" s="800"/>
      <c r="G74" s="800"/>
      <c r="H74" s="800"/>
      <c r="I74" s="800"/>
      <c r="J74" s="93" t="s">
        <v>529</v>
      </c>
      <c r="K74" s="148" t="s">
        <v>530</v>
      </c>
      <c r="L74" s="148" t="s">
        <v>531</v>
      </c>
      <c r="M74" s="93">
        <v>10</v>
      </c>
      <c r="N74" s="802"/>
      <c r="O74" s="802"/>
      <c r="P74" s="802"/>
      <c r="Q74" s="802"/>
      <c r="R74" s="802"/>
      <c r="S74" s="802"/>
      <c r="T74" s="791"/>
      <c r="U74" s="800"/>
      <c r="V74" s="791"/>
      <c r="W74" s="791"/>
      <c r="X74" s="791"/>
      <c r="Y74" s="791"/>
      <c r="Z74" s="791"/>
      <c r="AA74" s="791"/>
      <c r="AB74" s="791"/>
      <c r="AC74" s="800"/>
      <c r="AD74" s="791"/>
      <c r="AE74" s="791"/>
      <c r="AF74" s="791"/>
      <c r="AG74" s="793"/>
      <c r="AH74" s="795"/>
      <c r="AI74" s="795"/>
      <c r="AJ74" s="797"/>
    </row>
    <row r="75" spans="1:36" ht="70.2" customHeight="1" x14ac:dyDescent="0.3">
      <c r="A75" s="1"/>
      <c r="B75" s="803" t="s">
        <v>794</v>
      </c>
      <c r="C75" s="799" t="s">
        <v>795</v>
      </c>
      <c r="D75" s="799" t="s">
        <v>524</v>
      </c>
      <c r="E75" s="799" t="s">
        <v>233</v>
      </c>
      <c r="F75" s="799" t="s">
        <v>796</v>
      </c>
      <c r="G75" s="799" t="s">
        <v>235</v>
      </c>
      <c r="H75" s="799" t="s">
        <v>83</v>
      </c>
      <c r="I75" s="799" t="s">
        <v>83</v>
      </c>
      <c r="J75" s="90" t="s">
        <v>526</v>
      </c>
      <c r="K75" s="147" t="s">
        <v>527</v>
      </c>
      <c r="L75" s="147" t="s">
        <v>97</v>
      </c>
      <c r="M75" s="90">
        <v>10</v>
      </c>
      <c r="N75" s="801" t="s">
        <v>86</v>
      </c>
      <c r="O75" s="801" t="s">
        <v>118</v>
      </c>
      <c r="P75" s="801" t="s">
        <v>239</v>
      </c>
      <c r="Q75" s="801" t="s">
        <v>240</v>
      </c>
      <c r="R75" s="801" t="s">
        <v>90</v>
      </c>
      <c r="S75" s="801" t="s">
        <v>170</v>
      </c>
      <c r="T75" s="790">
        <f>U75</f>
        <v>658657.98</v>
      </c>
      <c r="U75" s="790">
        <f>SUM(V75:AA76)</f>
        <v>658657.98</v>
      </c>
      <c r="V75" s="790">
        <v>387445.87</v>
      </c>
      <c r="W75" s="790">
        <v>0</v>
      </c>
      <c r="X75" s="790">
        <v>0</v>
      </c>
      <c r="Y75" s="790">
        <v>271212.11</v>
      </c>
      <c r="Z75" s="790">
        <v>0</v>
      </c>
      <c r="AA75" s="790">
        <v>0</v>
      </c>
      <c r="AB75" s="790">
        <v>116233.77</v>
      </c>
      <c r="AC75" s="799" t="s">
        <v>92</v>
      </c>
      <c r="AD75" s="790">
        <f>U75</f>
        <v>658657.98</v>
      </c>
      <c r="AE75" s="790">
        <v>0</v>
      </c>
      <c r="AF75" s="790">
        <v>0</v>
      </c>
      <c r="AG75" s="792"/>
      <c r="AH75" s="794">
        <v>45962</v>
      </c>
      <c r="AI75" s="794">
        <v>45992</v>
      </c>
      <c r="AJ75" s="796">
        <v>45980</v>
      </c>
    </row>
    <row r="76" spans="1:36" ht="70.2" customHeight="1" thickBot="1" x14ac:dyDescent="0.35">
      <c r="A76" s="1"/>
      <c r="B76" s="804"/>
      <c r="C76" s="800"/>
      <c r="D76" s="800"/>
      <c r="E76" s="800"/>
      <c r="F76" s="800"/>
      <c r="G76" s="800"/>
      <c r="H76" s="800"/>
      <c r="I76" s="800"/>
      <c r="J76" s="93" t="s">
        <v>529</v>
      </c>
      <c r="K76" s="148" t="s">
        <v>530</v>
      </c>
      <c r="L76" s="148" t="s">
        <v>531</v>
      </c>
      <c r="M76" s="93">
        <v>10</v>
      </c>
      <c r="N76" s="802"/>
      <c r="O76" s="802"/>
      <c r="P76" s="802"/>
      <c r="Q76" s="802"/>
      <c r="R76" s="802"/>
      <c r="S76" s="802"/>
      <c r="T76" s="791"/>
      <c r="U76" s="800"/>
      <c r="V76" s="791"/>
      <c r="W76" s="791"/>
      <c r="X76" s="791"/>
      <c r="Y76" s="791"/>
      <c r="Z76" s="791"/>
      <c r="AA76" s="791"/>
      <c r="AB76" s="791"/>
      <c r="AC76" s="800"/>
      <c r="AD76" s="791"/>
      <c r="AE76" s="791"/>
      <c r="AF76" s="791"/>
      <c r="AG76" s="793"/>
      <c r="AH76" s="795"/>
      <c r="AI76" s="795"/>
      <c r="AJ76" s="797"/>
    </row>
    <row r="77" spans="1:36" ht="70.2" customHeight="1" x14ac:dyDescent="0.3">
      <c r="A77" s="1"/>
      <c r="B77" s="803" t="s">
        <v>797</v>
      </c>
      <c r="C77" s="799" t="s">
        <v>798</v>
      </c>
      <c r="D77" s="799" t="s">
        <v>524</v>
      </c>
      <c r="E77" s="799" t="s">
        <v>233</v>
      </c>
      <c r="F77" s="799" t="s">
        <v>560</v>
      </c>
      <c r="G77" s="799" t="s">
        <v>235</v>
      </c>
      <c r="H77" s="799" t="s">
        <v>83</v>
      </c>
      <c r="I77" s="799" t="s">
        <v>83</v>
      </c>
      <c r="J77" s="90" t="s">
        <v>526</v>
      </c>
      <c r="K77" s="147" t="s">
        <v>527</v>
      </c>
      <c r="L77" s="147" t="s">
        <v>97</v>
      </c>
      <c r="M77" s="90">
        <v>10</v>
      </c>
      <c r="N77" s="810" t="s">
        <v>86</v>
      </c>
      <c r="O77" s="810" t="s">
        <v>102</v>
      </c>
      <c r="P77" s="810" t="s">
        <v>239</v>
      </c>
      <c r="Q77" s="810" t="s">
        <v>240</v>
      </c>
      <c r="R77" s="810" t="s">
        <v>90</v>
      </c>
      <c r="S77" s="810" t="s">
        <v>170</v>
      </c>
      <c r="T77" s="790">
        <f>U77</f>
        <v>680000</v>
      </c>
      <c r="U77" s="790">
        <f>SUM(V77:AA78)</f>
        <v>680000</v>
      </c>
      <c r="V77" s="790">
        <v>400000</v>
      </c>
      <c r="W77" s="790">
        <v>0</v>
      </c>
      <c r="X77" s="790">
        <v>0</v>
      </c>
      <c r="Y77" s="790">
        <v>280000</v>
      </c>
      <c r="Z77" s="790">
        <v>0</v>
      </c>
      <c r="AA77" s="790">
        <v>0</v>
      </c>
      <c r="AB77" s="790">
        <v>120000</v>
      </c>
      <c r="AC77" s="799" t="s">
        <v>92</v>
      </c>
      <c r="AD77" s="790">
        <f>U77</f>
        <v>680000</v>
      </c>
      <c r="AE77" s="790">
        <v>0</v>
      </c>
      <c r="AF77" s="790">
        <v>0</v>
      </c>
      <c r="AG77" s="792"/>
      <c r="AH77" s="794" t="s">
        <v>600</v>
      </c>
      <c r="AI77" s="794" t="s">
        <v>709</v>
      </c>
      <c r="AJ77" s="796">
        <v>46100</v>
      </c>
    </row>
    <row r="78" spans="1:36" ht="70.2" customHeight="1" thickBot="1" x14ac:dyDescent="0.35">
      <c r="A78" s="1"/>
      <c r="B78" s="804"/>
      <c r="C78" s="800"/>
      <c r="D78" s="800"/>
      <c r="E78" s="800"/>
      <c r="F78" s="800"/>
      <c r="G78" s="800"/>
      <c r="H78" s="800"/>
      <c r="I78" s="800"/>
      <c r="J78" s="93" t="s">
        <v>529</v>
      </c>
      <c r="K78" s="148" t="s">
        <v>530</v>
      </c>
      <c r="L78" s="148" t="s">
        <v>531</v>
      </c>
      <c r="M78" s="93">
        <v>10</v>
      </c>
      <c r="N78" s="802"/>
      <c r="O78" s="802"/>
      <c r="P78" s="802"/>
      <c r="Q78" s="802"/>
      <c r="R78" s="802"/>
      <c r="S78" s="802"/>
      <c r="T78" s="791"/>
      <c r="U78" s="800"/>
      <c r="V78" s="791"/>
      <c r="W78" s="791"/>
      <c r="X78" s="791"/>
      <c r="Y78" s="791"/>
      <c r="Z78" s="791"/>
      <c r="AA78" s="791"/>
      <c r="AB78" s="791"/>
      <c r="AC78" s="800"/>
      <c r="AD78" s="791"/>
      <c r="AE78" s="791"/>
      <c r="AF78" s="791"/>
      <c r="AG78" s="793"/>
      <c r="AH78" s="795"/>
      <c r="AI78" s="795"/>
      <c r="AJ78" s="797"/>
    </row>
    <row r="79" spans="1:36" ht="70.2" customHeight="1" x14ac:dyDescent="0.3">
      <c r="A79" s="1"/>
      <c r="B79" s="803" t="s">
        <v>837</v>
      </c>
      <c r="C79" s="799" t="s">
        <v>838</v>
      </c>
      <c r="D79" s="799" t="s">
        <v>524</v>
      </c>
      <c r="E79" s="799" t="s">
        <v>233</v>
      </c>
      <c r="F79" s="799" t="s">
        <v>542</v>
      </c>
      <c r="G79" s="799" t="s">
        <v>235</v>
      </c>
      <c r="H79" s="799" t="s">
        <v>83</v>
      </c>
      <c r="I79" s="799" t="s">
        <v>83</v>
      </c>
      <c r="J79" s="90" t="s">
        <v>526</v>
      </c>
      <c r="K79" s="147" t="s">
        <v>527</v>
      </c>
      <c r="L79" s="147" t="s">
        <v>97</v>
      </c>
      <c r="M79" s="90">
        <v>50</v>
      </c>
      <c r="N79" s="809" t="s">
        <v>86</v>
      </c>
      <c r="O79" s="809" t="s">
        <v>114</v>
      </c>
      <c r="P79" s="809" t="s">
        <v>239</v>
      </c>
      <c r="Q79" s="809" t="s">
        <v>240</v>
      </c>
      <c r="R79" s="809" t="s">
        <v>90</v>
      </c>
      <c r="S79" s="809" t="s">
        <v>170</v>
      </c>
      <c r="T79" s="790">
        <f>U79</f>
        <v>340000</v>
      </c>
      <c r="U79" s="790">
        <f>SUM(V79:AA80)</f>
        <v>340000</v>
      </c>
      <c r="V79" s="790">
        <v>200000</v>
      </c>
      <c r="W79" s="790">
        <v>0</v>
      </c>
      <c r="X79" s="790">
        <v>0</v>
      </c>
      <c r="Y79" s="790">
        <v>140000</v>
      </c>
      <c r="Z79" s="790">
        <v>0</v>
      </c>
      <c r="AA79" s="790">
        <v>0</v>
      </c>
      <c r="AB79" s="790">
        <v>60000</v>
      </c>
      <c r="AC79" s="799" t="s">
        <v>92</v>
      </c>
      <c r="AD79" s="790">
        <f>U79</f>
        <v>340000</v>
      </c>
      <c r="AE79" s="790">
        <v>0</v>
      </c>
      <c r="AF79" s="790">
        <v>0</v>
      </c>
      <c r="AG79" s="792"/>
      <c r="AH79" s="794" t="s">
        <v>709</v>
      </c>
      <c r="AI79" s="794" t="s">
        <v>836</v>
      </c>
      <c r="AJ79" s="807"/>
    </row>
    <row r="80" spans="1:36" ht="70.2" customHeight="1" thickBot="1" x14ac:dyDescent="0.35">
      <c r="A80" s="1"/>
      <c r="B80" s="804"/>
      <c r="C80" s="800"/>
      <c r="D80" s="800"/>
      <c r="E80" s="800"/>
      <c r="F80" s="800"/>
      <c r="G80" s="800"/>
      <c r="H80" s="800"/>
      <c r="I80" s="800"/>
      <c r="J80" s="93" t="s">
        <v>529</v>
      </c>
      <c r="K80" s="148" t="s">
        <v>530</v>
      </c>
      <c r="L80" s="148" t="s">
        <v>531</v>
      </c>
      <c r="M80" s="93">
        <v>50</v>
      </c>
      <c r="N80" s="802"/>
      <c r="O80" s="802"/>
      <c r="P80" s="802"/>
      <c r="Q80" s="802"/>
      <c r="R80" s="802"/>
      <c r="S80" s="802"/>
      <c r="T80" s="791"/>
      <c r="U80" s="800"/>
      <c r="V80" s="791"/>
      <c r="W80" s="791"/>
      <c r="X80" s="791"/>
      <c r="Y80" s="791"/>
      <c r="Z80" s="791"/>
      <c r="AA80" s="791"/>
      <c r="AB80" s="791"/>
      <c r="AC80" s="800"/>
      <c r="AD80" s="791"/>
      <c r="AE80" s="791"/>
      <c r="AF80" s="791"/>
      <c r="AG80" s="793"/>
      <c r="AH80" s="795"/>
      <c r="AI80" s="795"/>
      <c r="AJ80" s="808"/>
    </row>
    <row r="81" spans="1:36" ht="70.2" customHeight="1" x14ac:dyDescent="0.3">
      <c r="A81" s="1"/>
      <c r="B81" s="803" t="s">
        <v>854</v>
      </c>
      <c r="C81" s="799" t="s">
        <v>855</v>
      </c>
      <c r="D81" s="799" t="s">
        <v>524</v>
      </c>
      <c r="E81" s="799" t="s">
        <v>233</v>
      </c>
      <c r="F81" s="799" t="s">
        <v>573</v>
      </c>
      <c r="G81" s="799" t="s">
        <v>235</v>
      </c>
      <c r="H81" s="799" t="s">
        <v>83</v>
      </c>
      <c r="I81" s="799" t="s">
        <v>83</v>
      </c>
      <c r="J81" s="90" t="s">
        <v>526</v>
      </c>
      <c r="K81" s="147" t="s">
        <v>527</v>
      </c>
      <c r="L81" s="147" t="s">
        <v>97</v>
      </c>
      <c r="M81" s="90">
        <v>8</v>
      </c>
      <c r="N81" s="805" t="s">
        <v>86</v>
      </c>
      <c r="O81" s="805" t="s">
        <v>121</v>
      </c>
      <c r="P81" s="805" t="s">
        <v>239</v>
      </c>
      <c r="Q81" s="805" t="s">
        <v>240</v>
      </c>
      <c r="R81" s="805" t="s">
        <v>90</v>
      </c>
      <c r="S81" s="805" t="s">
        <v>170</v>
      </c>
      <c r="T81" s="790">
        <f>U81</f>
        <v>765000</v>
      </c>
      <c r="U81" s="790">
        <f>SUM(V81:AA82)</f>
        <v>765000</v>
      </c>
      <c r="V81" s="790">
        <v>450000</v>
      </c>
      <c r="W81" s="790">
        <v>0</v>
      </c>
      <c r="X81" s="790">
        <v>0</v>
      </c>
      <c r="Y81" s="790">
        <v>315000</v>
      </c>
      <c r="Z81" s="790">
        <v>0</v>
      </c>
      <c r="AA81" s="790">
        <v>0</v>
      </c>
      <c r="AB81" s="790">
        <v>135000</v>
      </c>
      <c r="AC81" s="799" t="s">
        <v>92</v>
      </c>
      <c r="AD81" s="790">
        <f>U81</f>
        <v>765000</v>
      </c>
      <c r="AE81" s="790">
        <v>0</v>
      </c>
      <c r="AF81" s="790">
        <v>0</v>
      </c>
      <c r="AG81" s="792"/>
      <c r="AH81" s="794" t="s">
        <v>836</v>
      </c>
      <c r="AI81" s="794" t="s">
        <v>856</v>
      </c>
      <c r="AJ81" s="807"/>
    </row>
    <row r="82" spans="1:36" ht="70.2" customHeight="1" thickBot="1" x14ac:dyDescent="0.35">
      <c r="A82" s="1"/>
      <c r="B82" s="804"/>
      <c r="C82" s="800"/>
      <c r="D82" s="800"/>
      <c r="E82" s="800"/>
      <c r="F82" s="800"/>
      <c r="G82" s="800"/>
      <c r="H82" s="800"/>
      <c r="I82" s="800"/>
      <c r="J82" s="93" t="s">
        <v>529</v>
      </c>
      <c r="K82" s="148" t="s">
        <v>530</v>
      </c>
      <c r="L82" s="148" t="s">
        <v>531</v>
      </c>
      <c r="M82" s="93">
        <v>8</v>
      </c>
      <c r="N82" s="806"/>
      <c r="O82" s="806"/>
      <c r="P82" s="806"/>
      <c r="Q82" s="806"/>
      <c r="R82" s="806"/>
      <c r="S82" s="806"/>
      <c r="T82" s="791"/>
      <c r="U82" s="800"/>
      <c r="V82" s="791"/>
      <c r="W82" s="791"/>
      <c r="X82" s="791"/>
      <c r="Y82" s="791"/>
      <c r="Z82" s="791"/>
      <c r="AA82" s="791"/>
      <c r="AB82" s="791"/>
      <c r="AC82" s="800"/>
      <c r="AD82" s="791"/>
      <c r="AE82" s="791"/>
      <c r="AF82" s="791"/>
      <c r="AG82" s="793"/>
      <c r="AH82" s="795"/>
      <c r="AI82" s="795"/>
      <c r="AJ82" s="808"/>
    </row>
    <row r="83" spans="1:36" ht="70.2" customHeight="1" x14ac:dyDescent="0.3">
      <c r="A83" s="1"/>
      <c r="B83" s="803" t="s">
        <v>857</v>
      </c>
      <c r="C83" s="799" t="s">
        <v>858</v>
      </c>
      <c r="D83" s="799" t="s">
        <v>524</v>
      </c>
      <c r="E83" s="799" t="s">
        <v>233</v>
      </c>
      <c r="F83" s="799" t="s">
        <v>859</v>
      </c>
      <c r="G83" s="799" t="s">
        <v>235</v>
      </c>
      <c r="H83" s="799" t="s">
        <v>83</v>
      </c>
      <c r="I83" s="799" t="s">
        <v>83</v>
      </c>
      <c r="J83" s="90" t="s">
        <v>526</v>
      </c>
      <c r="K83" s="147" t="s">
        <v>527</v>
      </c>
      <c r="L83" s="147" t="s">
        <v>97</v>
      </c>
      <c r="M83" s="90">
        <v>20</v>
      </c>
      <c r="N83" s="801" t="s">
        <v>86</v>
      </c>
      <c r="O83" s="801" t="s">
        <v>118</v>
      </c>
      <c r="P83" s="801" t="s">
        <v>239</v>
      </c>
      <c r="Q83" s="801" t="s">
        <v>240</v>
      </c>
      <c r="R83" s="801" t="s">
        <v>90</v>
      </c>
      <c r="S83" s="801" t="s">
        <v>170</v>
      </c>
      <c r="T83" s="790">
        <f>U83</f>
        <v>510000</v>
      </c>
      <c r="U83" s="790">
        <f>SUM(V83:AA84)</f>
        <v>510000</v>
      </c>
      <c r="V83" s="790">
        <v>300000</v>
      </c>
      <c r="W83" s="790">
        <v>0</v>
      </c>
      <c r="X83" s="790">
        <v>0</v>
      </c>
      <c r="Y83" s="790">
        <v>210000</v>
      </c>
      <c r="Z83" s="790">
        <v>0</v>
      </c>
      <c r="AA83" s="790">
        <v>0</v>
      </c>
      <c r="AB83" s="790">
        <v>90000</v>
      </c>
      <c r="AC83" s="799" t="s">
        <v>92</v>
      </c>
      <c r="AD83" s="790">
        <f>U83</f>
        <v>510000</v>
      </c>
      <c r="AE83" s="790">
        <v>0</v>
      </c>
      <c r="AF83" s="790">
        <v>0</v>
      </c>
      <c r="AG83" s="792"/>
      <c r="AH83" s="794" t="s">
        <v>600</v>
      </c>
      <c r="AI83" s="794" t="s">
        <v>709</v>
      </c>
      <c r="AJ83" s="796">
        <v>46100</v>
      </c>
    </row>
    <row r="84" spans="1:36" ht="70.2" customHeight="1" thickBot="1" x14ac:dyDescent="0.35">
      <c r="A84" s="1"/>
      <c r="B84" s="804"/>
      <c r="C84" s="800"/>
      <c r="D84" s="800"/>
      <c r="E84" s="800"/>
      <c r="F84" s="800"/>
      <c r="G84" s="800"/>
      <c r="H84" s="800"/>
      <c r="I84" s="800"/>
      <c r="J84" s="93" t="s">
        <v>529</v>
      </c>
      <c r="K84" s="148" t="s">
        <v>530</v>
      </c>
      <c r="L84" s="148" t="s">
        <v>531</v>
      </c>
      <c r="M84" s="93">
        <v>20</v>
      </c>
      <c r="N84" s="802"/>
      <c r="O84" s="802"/>
      <c r="P84" s="802"/>
      <c r="Q84" s="802"/>
      <c r="R84" s="802"/>
      <c r="S84" s="802"/>
      <c r="T84" s="791"/>
      <c r="U84" s="800"/>
      <c r="V84" s="791"/>
      <c r="W84" s="791"/>
      <c r="X84" s="791"/>
      <c r="Y84" s="791"/>
      <c r="Z84" s="791"/>
      <c r="AA84" s="791"/>
      <c r="AB84" s="791"/>
      <c r="AC84" s="800"/>
      <c r="AD84" s="791"/>
      <c r="AE84" s="791"/>
      <c r="AF84" s="791"/>
      <c r="AG84" s="793"/>
      <c r="AH84" s="795"/>
      <c r="AI84" s="795"/>
      <c r="AJ84" s="797"/>
    </row>
    <row r="86" spans="1:36" x14ac:dyDescent="0.3">
      <c r="B86" s="8" t="s">
        <v>23</v>
      </c>
      <c r="C86" s="9"/>
      <c r="D86" s="9"/>
      <c r="E86" s="1"/>
      <c r="F86" s="1"/>
    </row>
    <row r="87" spans="1:36" x14ac:dyDescent="0.3">
      <c r="B87" s="14" t="s">
        <v>73</v>
      </c>
      <c r="C87" s="14"/>
      <c r="D87" s="14"/>
      <c r="E87" s="14"/>
      <c r="F87" s="14"/>
    </row>
    <row r="88" spans="1:36" x14ac:dyDescent="0.3">
      <c r="B88" s="14" t="s">
        <v>74</v>
      </c>
      <c r="C88" s="14"/>
      <c r="D88" s="14"/>
      <c r="E88" s="14"/>
      <c r="F88" s="14"/>
    </row>
    <row r="89" spans="1:36" x14ac:dyDescent="0.3">
      <c r="B89" s="1"/>
      <c r="C89" s="1"/>
      <c r="D89" s="1"/>
      <c r="E89" s="1"/>
      <c r="F89" s="1"/>
    </row>
    <row r="90" spans="1:36" x14ac:dyDescent="0.3">
      <c r="B90" s="798" t="s">
        <v>799</v>
      </c>
      <c r="C90" s="798"/>
      <c r="D90" s="798"/>
      <c r="E90" s="798"/>
      <c r="F90" s="798"/>
      <c r="G90" s="798"/>
      <c r="H90" s="798"/>
      <c r="I90" s="798"/>
      <c r="J90" s="798"/>
      <c r="K90" s="798"/>
      <c r="L90" s="798"/>
      <c r="M90" s="798"/>
      <c r="N90" s="798"/>
      <c r="O90" s="798"/>
    </row>
    <row r="91" spans="1:36" x14ac:dyDescent="0.3">
      <c r="B91" s="787" t="s">
        <v>839</v>
      </c>
      <c r="C91" s="788"/>
      <c r="D91" s="788"/>
      <c r="E91" s="788"/>
      <c r="F91" s="788"/>
      <c r="G91" s="788"/>
      <c r="H91" s="788"/>
      <c r="I91" s="788"/>
      <c r="J91" s="788"/>
      <c r="K91" s="788"/>
      <c r="L91" s="788"/>
      <c r="M91" s="788"/>
      <c r="N91" s="788"/>
      <c r="O91" s="788"/>
    </row>
    <row r="92" spans="1:36" x14ac:dyDescent="0.3">
      <c r="B92" s="787" t="s">
        <v>860</v>
      </c>
      <c r="C92" s="788"/>
      <c r="D92" s="788"/>
      <c r="E92" s="788"/>
      <c r="F92" s="788"/>
      <c r="G92" s="788"/>
      <c r="H92" s="788"/>
      <c r="I92" s="788"/>
      <c r="J92" s="788"/>
      <c r="K92" s="788"/>
      <c r="L92" s="788"/>
      <c r="M92" s="788"/>
      <c r="N92" s="788"/>
      <c r="O92" s="788"/>
      <c r="P92" s="788"/>
      <c r="Q92" s="788"/>
    </row>
    <row r="93" spans="1:36" x14ac:dyDescent="0.3">
      <c r="B93" s="789" t="s">
        <v>899</v>
      </c>
      <c r="C93" s="788"/>
      <c r="D93" s="788"/>
      <c r="E93" s="788"/>
      <c r="F93" s="788"/>
      <c r="G93" s="788"/>
      <c r="H93" s="788"/>
      <c r="I93" s="788"/>
      <c r="J93" s="788"/>
      <c r="K93" s="788"/>
      <c r="L93" s="788"/>
      <c r="M93" s="788"/>
      <c r="N93" s="788"/>
      <c r="O93" s="788"/>
      <c r="P93" s="788"/>
    </row>
  </sheetData>
  <autoFilter ref="A5:AK70" xr:uid="{00000000-0009-0000-0000-000004000000}"/>
  <mergeCells count="1174">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10:R11"/>
    <mergeCell ref="S10:S11"/>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AF12:AF13"/>
    <mergeCell ref="AG12:AG13"/>
    <mergeCell ref="AH12:AH13"/>
    <mergeCell ref="AI12:AI13"/>
    <mergeCell ref="AJ12:AJ13"/>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O14:O15"/>
    <mergeCell ref="P14:P15"/>
    <mergeCell ref="AI14:AI15"/>
    <mergeCell ref="AJ14:AJ15"/>
    <mergeCell ref="B16:B17"/>
    <mergeCell ref="C16:C17"/>
    <mergeCell ref="D16:D17"/>
    <mergeCell ref="E16:E17"/>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O18:O19"/>
    <mergeCell ref="P18:P19"/>
    <mergeCell ref="AF16:AF17"/>
    <mergeCell ref="AG16:AG17"/>
    <mergeCell ref="AH16:AH17"/>
    <mergeCell ref="AI16:AI17"/>
    <mergeCell ref="AJ16:AJ17"/>
    <mergeCell ref="B18:B19"/>
    <mergeCell ref="C18:C19"/>
    <mergeCell ref="D18:D19"/>
    <mergeCell ref="E18:E19"/>
    <mergeCell ref="F18:F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I18:AI19"/>
    <mergeCell ref="AJ18:AJ19"/>
    <mergeCell ref="B20:B21"/>
    <mergeCell ref="C20:C21"/>
    <mergeCell ref="D20:D21"/>
    <mergeCell ref="E20:E21"/>
    <mergeCell ref="F20:F21"/>
    <mergeCell ref="G20:G21"/>
    <mergeCell ref="H20:H21"/>
    <mergeCell ref="I20:I21"/>
    <mergeCell ref="AC18:AC19"/>
    <mergeCell ref="AD18:AD19"/>
    <mergeCell ref="AE18:AE19"/>
    <mergeCell ref="AF18:AF19"/>
    <mergeCell ref="AG18:AG19"/>
    <mergeCell ref="AH18:AH19"/>
    <mergeCell ref="W18:W19"/>
    <mergeCell ref="X18:X19"/>
    <mergeCell ref="Y18:Y19"/>
    <mergeCell ref="Z18:Z19"/>
    <mergeCell ref="AA18:AA19"/>
    <mergeCell ref="AB18:AB19"/>
    <mergeCell ref="Q18:Q19"/>
    <mergeCell ref="R18:R19"/>
    <mergeCell ref="S18:S19"/>
    <mergeCell ref="T18:T19"/>
    <mergeCell ref="U18:U19"/>
    <mergeCell ref="V18:V19"/>
    <mergeCell ref="G18:G19"/>
    <mergeCell ref="H18:H19"/>
    <mergeCell ref="I18:I19"/>
    <mergeCell ref="N18:N19"/>
    <mergeCell ref="AF20:AF21"/>
    <mergeCell ref="AG20:AG21"/>
    <mergeCell ref="AH20:AH21"/>
    <mergeCell ref="AI20:AI21"/>
    <mergeCell ref="AJ20:AJ21"/>
    <mergeCell ref="B22:B25"/>
    <mergeCell ref="C22:C25"/>
    <mergeCell ref="D22:D25"/>
    <mergeCell ref="E22:E25"/>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I22:AI25"/>
    <mergeCell ref="AJ22:AJ25"/>
    <mergeCell ref="F24:F25"/>
    <mergeCell ref="H24:H25"/>
    <mergeCell ref="I24:I25"/>
    <mergeCell ref="N24:N25"/>
    <mergeCell ref="AD22:AD23"/>
    <mergeCell ref="AE22:AE23"/>
    <mergeCell ref="AF22:AF23"/>
    <mergeCell ref="AG22:AG23"/>
    <mergeCell ref="AH22:AH25"/>
    <mergeCell ref="AC24:AC25"/>
    <mergeCell ref="AD24:AD25"/>
    <mergeCell ref="AE24:AE25"/>
    <mergeCell ref="AF24:AF25"/>
    <mergeCell ref="W22:W23"/>
    <mergeCell ref="X22:X23"/>
    <mergeCell ref="Y22:Y23"/>
    <mergeCell ref="Z22:Z23"/>
    <mergeCell ref="AA22:AA23"/>
    <mergeCell ref="AB22:AB23"/>
    <mergeCell ref="Q22:Q23"/>
    <mergeCell ref="R22:R23"/>
    <mergeCell ref="S22:S23"/>
    <mergeCell ref="T22:T25"/>
    <mergeCell ref="U22:U23"/>
    <mergeCell ref="V22:V23"/>
    <mergeCell ref="S26:S27"/>
    <mergeCell ref="T26:T27"/>
    <mergeCell ref="AG24:AG25"/>
    <mergeCell ref="B26:B27"/>
    <mergeCell ref="C26:C27"/>
    <mergeCell ref="D26:D27"/>
    <mergeCell ref="E26:E27"/>
    <mergeCell ref="F26:F27"/>
    <mergeCell ref="G26:G27"/>
    <mergeCell ref="H26:H27"/>
    <mergeCell ref="I26:I27"/>
    <mergeCell ref="N26:N27"/>
    <mergeCell ref="W24:W25"/>
    <mergeCell ref="X24:X25"/>
    <mergeCell ref="Y24:Y25"/>
    <mergeCell ref="Z24:Z25"/>
    <mergeCell ref="AA24:AA25"/>
    <mergeCell ref="AB24:AB25"/>
    <mergeCell ref="S24:S25"/>
    <mergeCell ref="U24:U25"/>
    <mergeCell ref="V24:V25"/>
    <mergeCell ref="G22:G25"/>
    <mergeCell ref="H22:H23"/>
    <mergeCell ref="I22:I23"/>
    <mergeCell ref="N22:N23"/>
    <mergeCell ref="O22:O23"/>
    <mergeCell ref="P22:P23"/>
    <mergeCell ref="O24:O25"/>
    <mergeCell ref="P24:P25"/>
    <mergeCell ref="Q24:Q25"/>
    <mergeCell ref="R24:R25"/>
    <mergeCell ref="AC22:AC23"/>
    <mergeCell ref="H28:H29"/>
    <mergeCell ref="I28:I29"/>
    <mergeCell ref="N28:N29"/>
    <mergeCell ref="O28:O29"/>
    <mergeCell ref="P28:P29"/>
    <mergeCell ref="Q28:Q29"/>
    <mergeCell ref="AG26:AG27"/>
    <mergeCell ref="AH26:AH27"/>
    <mergeCell ref="AI26:AI27"/>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AF30:AF31"/>
    <mergeCell ref="AG30:AG31"/>
    <mergeCell ref="X28:X29"/>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P32:P33"/>
    <mergeCell ref="Q32:Q33"/>
    <mergeCell ref="B32:B33"/>
    <mergeCell ref="C32:C33"/>
    <mergeCell ref="D32:D33"/>
    <mergeCell ref="E32:E33"/>
    <mergeCell ref="F32:F33"/>
    <mergeCell ref="G32:G33"/>
    <mergeCell ref="X30:X31"/>
    <mergeCell ref="Y30:Y31"/>
    <mergeCell ref="Z30:Z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6:AJ37"/>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H44:H45"/>
    <mergeCell ref="I44:I45"/>
    <mergeCell ref="N44:N45"/>
    <mergeCell ref="O44:O45"/>
    <mergeCell ref="P44:P45"/>
    <mergeCell ref="Q44:Q45"/>
    <mergeCell ref="AG42:AG43"/>
    <mergeCell ref="AH42:AH43"/>
    <mergeCell ref="AI42:AI43"/>
    <mergeCell ref="AJ42:AJ43"/>
    <mergeCell ref="B44:B47"/>
    <mergeCell ref="C44:C47"/>
    <mergeCell ref="D44:D47"/>
    <mergeCell ref="E44:E47"/>
    <mergeCell ref="F44:F45"/>
    <mergeCell ref="G44:G47"/>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AD46:AD47"/>
    <mergeCell ref="AE46:AE47"/>
    <mergeCell ref="AF46:AF47"/>
    <mergeCell ref="AG46:AG47"/>
    <mergeCell ref="X44:X45"/>
    <mergeCell ref="Y44:Y45"/>
    <mergeCell ref="Z44:Z45"/>
    <mergeCell ref="AA44:AA45"/>
    <mergeCell ref="AB44:AB45"/>
    <mergeCell ref="AC44:AC45"/>
    <mergeCell ref="R44:R45"/>
    <mergeCell ref="S44:S45"/>
    <mergeCell ref="T44:T47"/>
    <mergeCell ref="U44:U45"/>
    <mergeCell ref="V44:V45"/>
    <mergeCell ref="W44:W45"/>
    <mergeCell ref="U46:U47"/>
    <mergeCell ref="V46:V47"/>
    <mergeCell ref="W46:W47"/>
    <mergeCell ref="N48:N50"/>
    <mergeCell ref="O48:O50"/>
    <mergeCell ref="P48:P50"/>
    <mergeCell ref="Q48:Q50"/>
    <mergeCell ref="B48:B50"/>
    <mergeCell ref="C48:C50"/>
    <mergeCell ref="D48:D50"/>
    <mergeCell ref="E48:E50"/>
    <mergeCell ref="F48:F50"/>
    <mergeCell ref="G48:G50"/>
    <mergeCell ref="X46:X47"/>
    <mergeCell ref="Y46:Y47"/>
    <mergeCell ref="Z46:Z47"/>
    <mergeCell ref="AA46:AA47"/>
    <mergeCell ref="AB46:AB47"/>
    <mergeCell ref="AC46:AC47"/>
    <mergeCell ref="AJ44:AJ47"/>
    <mergeCell ref="F46:F47"/>
    <mergeCell ref="H46:H47"/>
    <mergeCell ref="I46:I47"/>
    <mergeCell ref="N46:N47"/>
    <mergeCell ref="O46:O47"/>
    <mergeCell ref="P46:P47"/>
    <mergeCell ref="Q46:Q47"/>
    <mergeCell ref="R46:R47"/>
    <mergeCell ref="S46:S47"/>
    <mergeCell ref="AD44:AD45"/>
    <mergeCell ref="AE44:AE45"/>
    <mergeCell ref="AF44:AF45"/>
    <mergeCell ref="AG44:AG45"/>
    <mergeCell ref="AH44:AH47"/>
    <mergeCell ref="AI44:AI47"/>
    <mergeCell ref="O51:O52"/>
    <mergeCell ref="P51:P52"/>
    <mergeCell ref="AJ48:AJ50"/>
    <mergeCell ref="J49:J50"/>
    <mergeCell ref="K49:K50"/>
    <mergeCell ref="L49:L50"/>
    <mergeCell ref="M49:M50"/>
    <mergeCell ref="B51:B52"/>
    <mergeCell ref="C51:C52"/>
    <mergeCell ref="D51:D52"/>
    <mergeCell ref="E51:E52"/>
    <mergeCell ref="F51:F52"/>
    <mergeCell ref="AD48:AD50"/>
    <mergeCell ref="AE48:AE50"/>
    <mergeCell ref="AF48:AF50"/>
    <mergeCell ref="AG48:AG50"/>
    <mergeCell ref="AH48:AH50"/>
    <mergeCell ref="AI48:AI50"/>
    <mergeCell ref="X48:X50"/>
    <mergeCell ref="Y48:Y50"/>
    <mergeCell ref="Z48:Z50"/>
    <mergeCell ref="AA48:AA50"/>
    <mergeCell ref="AB48:AB50"/>
    <mergeCell ref="AC48:AC50"/>
    <mergeCell ref="R48:R50"/>
    <mergeCell ref="S48:S50"/>
    <mergeCell ref="T48:T50"/>
    <mergeCell ref="U48:U50"/>
    <mergeCell ref="V48:V50"/>
    <mergeCell ref="W48:W50"/>
    <mergeCell ref="H48:H50"/>
    <mergeCell ref="I48:I50"/>
    <mergeCell ref="AI51:AI52"/>
    <mergeCell ref="AJ51:AJ52"/>
    <mergeCell ref="B53:B58"/>
    <mergeCell ref="C53:C58"/>
    <mergeCell ref="D53:D58"/>
    <mergeCell ref="E53:E58"/>
    <mergeCell ref="F53:F56"/>
    <mergeCell ref="G53:G56"/>
    <mergeCell ref="H53:H56"/>
    <mergeCell ref="I53:I56"/>
    <mergeCell ref="AC51:AC52"/>
    <mergeCell ref="AD51:AD52"/>
    <mergeCell ref="AE51:AE52"/>
    <mergeCell ref="AF51:AF52"/>
    <mergeCell ref="AG51:AG52"/>
    <mergeCell ref="AH51:AH52"/>
    <mergeCell ref="W51:W52"/>
    <mergeCell ref="X51:X52"/>
    <mergeCell ref="Y51:Y52"/>
    <mergeCell ref="Z51:Z52"/>
    <mergeCell ref="AA51:AA52"/>
    <mergeCell ref="AB51:AB52"/>
    <mergeCell ref="Q51:Q52"/>
    <mergeCell ref="R51:R52"/>
    <mergeCell ref="S51:S52"/>
    <mergeCell ref="T51:T52"/>
    <mergeCell ref="U51:U52"/>
    <mergeCell ref="V51:V52"/>
    <mergeCell ref="G51:G52"/>
    <mergeCell ref="H51:H52"/>
    <mergeCell ref="I51:I52"/>
    <mergeCell ref="N51:N52"/>
    <mergeCell ref="AF53:AF56"/>
    <mergeCell ref="AG53:AG56"/>
    <mergeCell ref="AH53:AH58"/>
    <mergeCell ref="AI53:AI58"/>
    <mergeCell ref="AJ53:AJ58"/>
    <mergeCell ref="J54:J56"/>
    <mergeCell ref="K54:K56"/>
    <mergeCell ref="L54:L56"/>
    <mergeCell ref="M54:M56"/>
    <mergeCell ref="P57:P58"/>
    <mergeCell ref="Z53:Z56"/>
    <mergeCell ref="AA53:AA56"/>
    <mergeCell ref="AB53:AB56"/>
    <mergeCell ref="AC53:AC56"/>
    <mergeCell ref="AD53:AD56"/>
    <mergeCell ref="AE53:AE56"/>
    <mergeCell ref="T53:T58"/>
    <mergeCell ref="U53:U56"/>
    <mergeCell ref="V53:V56"/>
    <mergeCell ref="W53:W56"/>
    <mergeCell ref="X53:X56"/>
    <mergeCell ref="Y53:Y56"/>
    <mergeCell ref="X57:X58"/>
    <mergeCell ref="Y57:Y58"/>
    <mergeCell ref="N53:N56"/>
    <mergeCell ref="O53:O56"/>
    <mergeCell ref="P53:P56"/>
    <mergeCell ref="Q53:Q56"/>
    <mergeCell ref="R53:R56"/>
    <mergeCell ref="S53:S56"/>
    <mergeCell ref="AF57:AF58"/>
    <mergeCell ref="AG57:AG58"/>
    <mergeCell ref="D59:D60"/>
    <mergeCell ref="E59:E60"/>
    <mergeCell ref="F59:F60"/>
    <mergeCell ref="G59:G60"/>
    <mergeCell ref="H59:H60"/>
    <mergeCell ref="I59:I60"/>
    <mergeCell ref="Z57:Z58"/>
    <mergeCell ref="AA57:AA58"/>
    <mergeCell ref="AB57:AB58"/>
    <mergeCell ref="AC57:AC58"/>
    <mergeCell ref="AD57:AD58"/>
    <mergeCell ref="AE57:AE58"/>
    <mergeCell ref="Q57:Q58"/>
    <mergeCell ref="R57:R58"/>
    <mergeCell ref="S57:S58"/>
    <mergeCell ref="U57:U58"/>
    <mergeCell ref="V57:V58"/>
    <mergeCell ref="W57:W58"/>
    <mergeCell ref="F57:F58"/>
    <mergeCell ref="G57:G58"/>
    <mergeCell ref="H57:H58"/>
    <mergeCell ref="I57:I58"/>
    <mergeCell ref="N57:N58"/>
    <mergeCell ref="O57:O58"/>
    <mergeCell ref="AF59:AF60"/>
    <mergeCell ref="AG59:AG60"/>
    <mergeCell ref="AH59:AH60"/>
    <mergeCell ref="AI59:AI60"/>
    <mergeCell ref="AJ59:AJ60"/>
    <mergeCell ref="B61:B62"/>
    <mergeCell ref="C61:C62"/>
    <mergeCell ref="D61:D62"/>
    <mergeCell ref="E61:E62"/>
    <mergeCell ref="F61:F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AI61:AI62"/>
    <mergeCell ref="AJ61:AJ62"/>
    <mergeCell ref="B59:B60"/>
    <mergeCell ref="C59:C60"/>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3:D64"/>
    <mergeCell ref="E63:E64"/>
    <mergeCell ref="F63:F64"/>
    <mergeCell ref="G67:G68"/>
    <mergeCell ref="H67:H68"/>
    <mergeCell ref="I67:I68"/>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7:AF68"/>
    <mergeCell ref="AG67:AG68"/>
    <mergeCell ref="AH67:AH68"/>
    <mergeCell ref="AI67:AI68"/>
    <mergeCell ref="AJ67:AJ68"/>
    <mergeCell ref="B69:B70"/>
    <mergeCell ref="C69:C70"/>
    <mergeCell ref="D69:D70"/>
    <mergeCell ref="E69:E70"/>
    <mergeCell ref="F69:F70"/>
    <mergeCell ref="Z67:Z68"/>
    <mergeCell ref="AA67:AA68"/>
    <mergeCell ref="AB67:AB68"/>
    <mergeCell ref="AC67:AC68"/>
    <mergeCell ref="AD67:AD68"/>
    <mergeCell ref="AE67:AE68"/>
    <mergeCell ref="T67:T68"/>
    <mergeCell ref="U67:U68"/>
    <mergeCell ref="V67:V68"/>
    <mergeCell ref="W67:W68"/>
    <mergeCell ref="X67:X68"/>
    <mergeCell ref="Y67:Y68"/>
    <mergeCell ref="N67:N68"/>
    <mergeCell ref="O67:O68"/>
    <mergeCell ref="P67:P68"/>
    <mergeCell ref="Q67:Q68"/>
    <mergeCell ref="R67:R68"/>
    <mergeCell ref="S67:S68"/>
    <mergeCell ref="AI69:AI70"/>
    <mergeCell ref="AJ69:AJ70"/>
    <mergeCell ref="B67:B68"/>
    <mergeCell ref="C67:C68"/>
    <mergeCell ref="D67:D68"/>
    <mergeCell ref="E67:E68"/>
    <mergeCell ref="F67:F68"/>
    <mergeCell ref="G71:G72"/>
    <mergeCell ref="H71:H72"/>
    <mergeCell ref="I71:I72"/>
    <mergeCell ref="AC69:AC70"/>
    <mergeCell ref="AD69:AD70"/>
    <mergeCell ref="AE69:AE70"/>
    <mergeCell ref="AF69:AF70"/>
    <mergeCell ref="AG69:AG70"/>
    <mergeCell ref="AH69:AH70"/>
    <mergeCell ref="W69:W70"/>
    <mergeCell ref="X69:X70"/>
    <mergeCell ref="Y69:Y70"/>
    <mergeCell ref="Z69:Z70"/>
    <mergeCell ref="AA69:AA70"/>
    <mergeCell ref="AB69:AB70"/>
    <mergeCell ref="Q69:Q70"/>
    <mergeCell ref="R69:R70"/>
    <mergeCell ref="S69:S70"/>
    <mergeCell ref="T69:T70"/>
    <mergeCell ref="U69:U70"/>
    <mergeCell ref="V69:V70"/>
    <mergeCell ref="G69:G70"/>
    <mergeCell ref="H69:H70"/>
    <mergeCell ref="I69:I70"/>
    <mergeCell ref="N69:N70"/>
    <mergeCell ref="O69:O70"/>
    <mergeCell ref="P69:P70"/>
    <mergeCell ref="AF71:AF72"/>
    <mergeCell ref="AG71:AG72"/>
    <mergeCell ref="AH71:AH72"/>
    <mergeCell ref="AI71:AI72"/>
    <mergeCell ref="AJ71:AJ72"/>
    <mergeCell ref="B73:B74"/>
    <mergeCell ref="C73:C74"/>
    <mergeCell ref="D73:D74"/>
    <mergeCell ref="E73:E74"/>
    <mergeCell ref="F73:F74"/>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AI73:AI74"/>
    <mergeCell ref="AJ73:AJ74"/>
    <mergeCell ref="B71:B72"/>
    <mergeCell ref="C71:C72"/>
    <mergeCell ref="D71:D72"/>
    <mergeCell ref="E71:E72"/>
    <mergeCell ref="F71:F72"/>
    <mergeCell ref="G75:G76"/>
    <mergeCell ref="H75:H76"/>
    <mergeCell ref="I75:I76"/>
    <mergeCell ref="AC73:AC74"/>
    <mergeCell ref="AD73:AD74"/>
    <mergeCell ref="AE73:AE74"/>
    <mergeCell ref="AF73:AF74"/>
    <mergeCell ref="AG73:AG74"/>
    <mergeCell ref="AH73:AH74"/>
    <mergeCell ref="W73:W74"/>
    <mergeCell ref="X73:X74"/>
    <mergeCell ref="Y73:Y74"/>
    <mergeCell ref="Z73:Z74"/>
    <mergeCell ref="AA73:AA74"/>
    <mergeCell ref="AB73:AB74"/>
    <mergeCell ref="Q73:Q74"/>
    <mergeCell ref="R73:R74"/>
    <mergeCell ref="S73:S74"/>
    <mergeCell ref="T73:T74"/>
    <mergeCell ref="U73:U74"/>
    <mergeCell ref="V73:V74"/>
    <mergeCell ref="G73:G74"/>
    <mergeCell ref="H73:H74"/>
    <mergeCell ref="I73:I74"/>
    <mergeCell ref="N73:N74"/>
    <mergeCell ref="O73:O74"/>
    <mergeCell ref="P73:P74"/>
    <mergeCell ref="AF75:AF76"/>
    <mergeCell ref="AG75:AG76"/>
    <mergeCell ref="AH75:AH76"/>
    <mergeCell ref="AI75:AI76"/>
    <mergeCell ref="AJ75:AJ76"/>
    <mergeCell ref="B77:B78"/>
    <mergeCell ref="C77:C78"/>
    <mergeCell ref="D77:D78"/>
    <mergeCell ref="E77:E78"/>
    <mergeCell ref="F77:F78"/>
    <mergeCell ref="Z75:Z76"/>
    <mergeCell ref="AA75:AA76"/>
    <mergeCell ref="AB75:AB76"/>
    <mergeCell ref="AC75:AC76"/>
    <mergeCell ref="AD75:AD76"/>
    <mergeCell ref="AE75:AE76"/>
    <mergeCell ref="T75:T76"/>
    <mergeCell ref="U75:U76"/>
    <mergeCell ref="V75:V76"/>
    <mergeCell ref="W75:W76"/>
    <mergeCell ref="X75:X76"/>
    <mergeCell ref="Y75:Y76"/>
    <mergeCell ref="N75:N76"/>
    <mergeCell ref="O75:O76"/>
    <mergeCell ref="P75:P76"/>
    <mergeCell ref="Q75:Q76"/>
    <mergeCell ref="R75:R76"/>
    <mergeCell ref="S75:S76"/>
    <mergeCell ref="AI77:AI78"/>
    <mergeCell ref="AJ77:AJ78"/>
    <mergeCell ref="B75:B76"/>
    <mergeCell ref="C75:C76"/>
    <mergeCell ref="D75:D76"/>
    <mergeCell ref="E75:E76"/>
    <mergeCell ref="F75:F76"/>
    <mergeCell ref="G79:G80"/>
    <mergeCell ref="H79:H80"/>
    <mergeCell ref="I79:I80"/>
    <mergeCell ref="AC77:AC78"/>
    <mergeCell ref="AD77:AD78"/>
    <mergeCell ref="AE77:AE78"/>
    <mergeCell ref="AF77:AF78"/>
    <mergeCell ref="AG77:AG78"/>
    <mergeCell ref="AH77:AH78"/>
    <mergeCell ref="W77:W78"/>
    <mergeCell ref="X77:X78"/>
    <mergeCell ref="Y77:Y78"/>
    <mergeCell ref="Z77:Z78"/>
    <mergeCell ref="AA77:AA78"/>
    <mergeCell ref="AB77:AB78"/>
    <mergeCell ref="Q77:Q78"/>
    <mergeCell ref="R77:R78"/>
    <mergeCell ref="S77:S78"/>
    <mergeCell ref="T77:T78"/>
    <mergeCell ref="U77:U78"/>
    <mergeCell ref="V77:V78"/>
    <mergeCell ref="G77:G78"/>
    <mergeCell ref="H77:H78"/>
    <mergeCell ref="I77:I78"/>
    <mergeCell ref="N77:N78"/>
    <mergeCell ref="O77:O78"/>
    <mergeCell ref="P77:P78"/>
    <mergeCell ref="AF79:AF80"/>
    <mergeCell ref="AG79:AG80"/>
    <mergeCell ref="AH79:AH80"/>
    <mergeCell ref="AI79:AI80"/>
    <mergeCell ref="AJ79:AJ80"/>
    <mergeCell ref="B81:B82"/>
    <mergeCell ref="C81:C82"/>
    <mergeCell ref="D81:D82"/>
    <mergeCell ref="E81:E82"/>
    <mergeCell ref="F81:F82"/>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AI81:AI82"/>
    <mergeCell ref="AJ81:AJ82"/>
    <mergeCell ref="B79:B80"/>
    <mergeCell ref="C79:C80"/>
    <mergeCell ref="D79:D80"/>
    <mergeCell ref="E79:E80"/>
    <mergeCell ref="F79:F80"/>
    <mergeCell ref="G83:G84"/>
    <mergeCell ref="H83:H84"/>
    <mergeCell ref="I83:I84"/>
    <mergeCell ref="AC81:AC82"/>
    <mergeCell ref="AD81:AD82"/>
    <mergeCell ref="AE81:AE82"/>
    <mergeCell ref="AF81:AF82"/>
    <mergeCell ref="AG81:AG82"/>
    <mergeCell ref="AH81:AH82"/>
    <mergeCell ref="W81:W82"/>
    <mergeCell ref="X81:X82"/>
    <mergeCell ref="Y81:Y82"/>
    <mergeCell ref="Z81:Z82"/>
    <mergeCell ref="AA81:AA82"/>
    <mergeCell ref="AB81:AB82"/>
    <mergeCell ref="Q81:Q82"/>
    <mergeCell ref="R81:R82"/>
    <mergeCell ref="S81:S82"/>
    <mergeCell ref="T81:T82"/>
    <mergeCell ref="U81:U82"/>
    <mergeCell ref="V81:V82"/>
    <mergeCell ref="G81:G82"/>
    <mergeCell ref="H81:H82"/>
    <mergeCell ref="I81:I82"/>
    <mergeCell ref="N81:N82"/>
    <mergeCell ref="O81:O82"/>
    <mergeCell ref="P81:P82"/>
    <mergeCell ref="B91:O91"/>
    <mergeCell ref="B92:Q92"/>
    <mergeCell ref="B93:P93"/>
    <mergeCell ref="AF83:AF84"/>
    <mergeCell ref="AG83:AG84"/>
    <mergeCell ref="AH83:AH84"/>
    <mergeCell ref="AI83:AI84"/>
    <mergeCell ref="AJ83:AJ84"/>
    <mergeCell ref="B90:O90"/>
    <mergeCell ref="Z83:Z84"/>
    <mergeCell ref="AA83:AA84"/>
    <mergeCell ref="AB83:AB84"/>
    <mergeCell ref="AC83:AC84"/>
    <mergeCell ref="AD83:AD84"/>
    <mergeCell ref="AE83:AE84"/>
    <mergeCell ref="T83:T84"/>
    <mergeCell ref="U83:U84"/>
    <mergeCell ref="V83:V84"/>
    <mergeCell ref="W83:W84"/>
    <mergeCell ref="X83:X84"/>
    <mergeCell ref="Y83:Y84"/>
    <mergeCell ref="N83:N84"/>
    <mergeCell ref="O83:O84"/>
    <mergeCell ref="P83:P84"/>
    <mergeCell ref="Q83:Q84"/>
    <mergeCell ref="R83:R84"/>
    <mergeCell ref="S83:S84"/>
    <mergeCell ref="B83:B84"/>
    <mergeCell ref="C83:C84"/>
    <mergeCell ref="D83:D84"/>
    <mergeCell ref="E83:E84"/>
    <mergeCell ref="F83:F8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F54E-3621-495A-A88D-146091F2345E}">
  <dimension ref="A1:AJ64"/>
  <sheetViews>
    <sheetView topLeftCell="H46" zoomScale="70" zoomScaleNormal="70" workbookViewId="0">
      <selection activeCell="O47" sqref="O47:O48"/>
    </sheetView>
  </sheetViews>
  <sheetFormatPr defaultRowHeight="14.4" x14ac:dyDescent="0.3"/>
  <cols>
    <col min="1" max="1" width="5" customWidth="1"/>
    <col min="2" max="2" width="21" customWidth="1"/>
    <col min="3" max="3" width="17.88671875" customWidth="1"/>
    <col min="4" max="5" width="13.88671875" customWidth="1"/>
    <col min="6" max="6" width="23.109375" customWidth="1"/>
    <col min="7" max="7" width="50.109375" customWidth="1"/>
    <col min="8" max="8" width="14.88671875" customWidth="1"/>
    <col min="9" max="9" width="13.88671875" customWidth="1"/>
    <col min="10" max="10" width="34.5546875" customWidth="1"/>
    <col min="11" max="11" width="11.109375" customWidth="1"/>
    <col min="12" max="12" width="10.5546875" customWidth="1"/>
    <col min="13" max="13" width="12.44140625" customWidth="1"/>
    <col min="14" max="14" width="10.5546875" customWidth="1"/>
    <col min="15" max="16" width="15.88671875" customWidth="1"/>
    <col min="17" max="17" width="18.5546875" customWidth="1"/>
    <col min="18" max="18" width="15.88671875" customWidth="1"/>
    <col min="19" max="21" width="14" customWidth="1"/>
    <col min="22" max="22" width="12.44140625" customWidth="1"/>
    <col min="23" max="23" width="11.109375" customWidth="1"/>
    <col min="24" max="24" width="10" customWidth="1"/>
    <col min="25" max="25" width="11.88671875" customWidth="1"/>
    <col min="26" max="27" width="12.109375" customWidth="1"/>
    <col min="28" max="29" width="11.109375" customWidth="1"/>
    <col min="30" max="30" width="12.109375" customWidth="1"/>
    <col min="31" max="33" width="11.109375" customWidth="1"/>
    <col min="34" max="34" width="24.109375" customWidth="1"/>
    <col min="35" max="35" width="19.44140625" customWidth="1"/>
    <col min="36" max="36" width="20.109375" style="219" bestFit="1" customWidth="1"/>
  </cols>
  <sheetData>
    <row r="1" spans="1:36" x14ac:dyDescent="0.3">
      <c r="A1" s="1"/>
      <c r="B1" s="477" t="s">
        <v>40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216"/>
    </row>
    <row r="2" spans="1:36" ht="15" thickBo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3">
      <c r="A3" s="1"/>
      <c r="B3" s="478" t="s">
        <v>0</v>
      </c>
      <c r="C3" s="468" t="s">
        <v>1</v>
      </c>
      <c r="D3" s="468" t="s">
        <v>28</v>
      </c>
      <c r="E3" s="468" t="s">
        <v>29</v>
      </c>
      <c r="F3" s="468" t="s">
        <v>30</v>
      </c>
      <c r="G3" s="468" t="s">
        <v>3</v>
      </c>
      <c r="H3" s="468" t="s">
        <v>4</v>
      </c>
      <c r="I3" s="468" t="s">
        <v>5</v>
      </c>
      <c r="J3" s="473" t="s">
        <v>6</v>
      </c>
      <c r="K3" s="473"/>
      <c r="L3" s="473"/>
      <c r="M3" s="473"/>
      <c r="N3" s="466" t="s">
        <v>47</v>
      </c>
      <c r="O3" s="468" t="s">
        <v>31</v>
      </c>
      <c r="P3" s="468" t="s">
        <v>42</v>
      </c>
      <c r="Q3" s="468" t="s">
        <v>32</v>
      </c>
      <c r="R3" s="468" t="s">
        <v>37</v>
      </c>
      <c r="S3" s="468" t="s">
        <v>33</v>
      </c>
      <c r="T3" s="468" t="s">
        <v>55</v>
      </c>
      <c r="U3" s="468" t="s">
        <v>57</v>
      </c>
      <c r="V3" s="473" t="s">
        <v>59</v>
      </c>
      <c r="W3" s="473"/>
      <c r="X3" s="473"/>
      <c r="Y3" s="473"/>
      <c r="Z3" s="473"/>
      <c r="AA3" s="473"/>
      <c r="AB3" s="468" t="s">
        <v>69</v>
      </c>
      <c r="AC3" s="466" t="s">
        <v>75</v>
      </c>
      <c r="AD3" s="474" t="s">
        <v>609</v>
      </c>
      <c r="AE3" s="475"/>
      <c r="AF3" s="476"/>
      <c r="AG3" s="466" t="s">
        <v>27</v>
      </c>
      <c r="AH3" s="466" t="s">
        <v>36</v>
      </c>
      <c r="AI3" s="468" t="s">
        <v>34</v>
      </c>
      <c r="AJ3" s="470" t="s">
        <v>35</v>
      </c>
    </row>
    <row r="4" spans="1:36" ht="169.35" customHeight="1" x14ac:dyDescent="0.3">
      <c r="A4" s="1"/>
      <c r="B4" s="479"/>
      <c r="C4" s="469"/>
      <c r="D4" s="469"/>
      <c r="E4" s="469"/>
      <c r="F4" s="469"/>
      <c r="G4" s="469"/>
      <c r="H4" s="469"/>
      <c r="I4" s="469"/>
      <c r="J4" s="175" t="s">
        <v>7</v>
      </c>
      <c r="K4" s="175" t="s">
        <v>8</v>
      </c>
      <c r="L4" s="175" t="s">
        <v>9</v>
      </c>
      <c r="M4" s="175" t="s">
        <v>10</v>
      </c>
      <c r="N4" s="467"/>
      <c r="O4" s="469"/>
      <c r="P4" s="469"/>
      <c r="Q4" s="469"/>
      <c r="R4" s="469"/>
      <c r="S4" s="469"/>
      <c r="T4" s="469"/>
      <c r="U4" s="469"/>
      <c r="V4" s="175" t="s">
        <v>610</v>
      </c>
      <c r="W4" s="175" t="s">
        <v>62</v>
      </c>
      <c r="X4" s="175" t="s">
        <v>15</v>
      </c>
      <c r="Y4" s="175" t="s">
        <v>63</v>
      </c>
      <c r="Z4" s="175" t="s">
        <v>60</v>
      </c>
      <c r="AA4" s="175" t="s">
        <v>25</v>
      </c>
      <c r="AB4" s="469"/>
      <c r="AC4" s="467"/>
      <c r="AD4" s="175" t="s">
        <v>16</v>
      </c>
      <c r="AE4" s="175" t="s">
        <v>17</v>
      </c>
      <c r="AF4" s="175" t="s">
        <v>26</v>
      </c>
      <c r="AG4" s="467"/>
      <c r="AH4" s="467"/>
      <c r="AI4" s="469"/>
      <c r="AJ4" s="471"/>
    </row>
    <row r="5" spans="1:36" x14ac:dyDescent="0.3">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5">
      <c r="A6" s="1"/>
      <c r="B6" s="177" t="s">
        <v>49</v>
      </c>
      <c r="C6" s="178" t="s">
        <v>18</v>
      </c>
      <c r="D6" s="152" t="s">
        <v>50</v>
      </c>
      <c r="E6" s="152" t="s">
        <v>51</v>
      </c>
      <c r="F6" s="178" t="s">
        <v>2</v>
      </c>
      <c r="G6" s="178" t="s">
        <v>611</v>
      </c>
      <c r="H6" s="152" t="s">
        <v>19</v>
      </c>
      <c r="I6" s="152" t="s">
        <v>612</v>
      </c>
      <c r="J6" s="152" t="s">
        <v>12</v>
      </c>
      <c r="K6" s="152" t="s">
        <v>11</v>
      </c>
      <c r="L6" s="152" t="s">
        <v>13</v>
      </c>
      <c r="M6" s="152" t="s">
        <v>14</v>
      </c>
      <c r="N6" s="152" t="s">
        <v>48</v>
      </c>
      <c r="O6" s="152" t="s">
        <v>54</v>
      </c>
      <c r="P6" s="152" t="s">
        <v>43</v>
      </c>
      <c r="Q6" s="152" t="s">
        <v>44</v>
      </c>
      <c r="R6" s="152" t="s">
        <v>45</v>
      </c>
      <c r="S6" s="152" t="s">
        <v>46</v>
      </c>
      <c r="T6" s="152" t="s">
        <v>613</v>
      </c>
      <c r="U6" s="152" t="s">
        <v>58</v>
      </c>
      <c r="V6" s="152" t="s">
        <v>64</v>
      </c>
      <c r="W6" s="152" t="s">
        <v>65</v>
      </c>
      <c r="X6" s="152" t="s">
        <v>614</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3">
      <c r="A7" s="9"/>
      <c r="B7" s="448" t="s">
        <v>130</v>
      </c>
      <c r="C7" s="411" t="s">
        <v>165</v>
      </c>
      <c r="D7" s="411" t="s">
        <v>131</v>
      </c>
      <c r="E7" s="410" t="s">
        <v>132</v>
      </c>
      <c r="F7" s="410" t="s">
        <v>308</v>
      </c>
      <c r="G7" s="411" t="s">
        <v>133</v>
      </c>
      <c r="H7" s="436" t="s">
        <v>134</v>
      </c>
      <c r="I7" s="436" t="s">
        <v>134</v>
      </c>
      <c r="J7" s="181" t="s">
        <v>767</v>
      </c>
      <c r="K7" s="182" t="s">
        <v>135</v>
      </c>
      <c r="L7" s="180" t="s">
        <v>142</v>
      </c>
      <c r="M7" s="180" t="s">
        <v>150</v>
      </c>
      <c r="N7" s="410" t="s">
        <v>147</v>
      </c>
      <c r="O7" s="410" t="s">
        <v>309</v>
      </c>
      <c r="P7" s="410" t="s">
        <v>162</v>
      </c>
      <c r="Q7" s="410" t="s">
        <v>89</v>
      </c>
      <c r="R7" s="410" t="s">
        <v>90</v>
      </c>
      <c r="S7" s="410" t="s">
        <v>91</v>
      </c>
      <c r="T7" s="406">
        <f>U7+U11</f>
        <v>0</v>
      </c>
      <c r="U7" s="406">
        <v>0</v>
      </c>
      <c r="V7" s="409">
        <v>0</v>
      </c>
      <c r="W7" s="406">
        <v>0</v>
      </c>
      <c r="X7" s="409">
        <v>0</v>
      </c>
      <c r="Y7" s="406">
        <v>0</v>
      </c>
      <c r="Z7" s="434">
        <v>0</v>
      </c>
      <c r="AA7" s="435">
        <v>0</v>
      </c>
      <c r="AB7" s="434">
        <v>0</v>
      </c>
      <c r="AC7" s="410" t="s">
        <v>148</v>
      </c>
      <c r="AD7" s="387">
        <f>T7</f>
        <v>0</v>
      </c>
      <c r="AE7" s="410"/>
      <c r="AF7" s="431"/>
      <c r="AG7" s="354"/>
      <c r="AH7" s="445" t="s">
        <v>125</v>
      </c>
      <c r="AI7" s="445" t="s">
        <v>126</v>
      </c>
      <c r="AJ7" s="417" t="s">
        <v>502</v>
      </c>
    </row>
    <row r="8" spans="1:36" s="97" customFormat="1" ht="26.4" x14ac:dyDescent="0.3">
      <c r="A8" s="9"/>
      <c r="B8" s="449"/>
      <c r="C8" s="443"/>
      <c r="D8" s="443"/>
      <c r="E8" s="368"/>
      <c r="F8" s="368"/>
      <c r="G8" s="443"/>
      <c r="H8" s="404"/>
      <c r="I8" s="404"/>
      <c r="J8" s="185" t="s">
        <v>137</v>
      </c>
      <c r="K8" s="186" t="s">
        <v>136</v>
      </c>
      <c r="L8" s="184" t="s">
        <v>115</v>
      </c>
      <c r="M8" s="184" t="s">
        <v>310</v>
      </c>
      <c r="N8" s="368"/>
      <c r="O8" s="368"/>
      <c r="P8" s="368"/>
      <c r="Q8" s="368"/>
      <c r="R8" s="368"/>
      <c r="S8" s="368"/>
      <c r="T8" s="387"/>
      <c r="U8" s="387"/>
      <c r="V8" s="391"/>
      <c r="W8" s="387"/>
      <c r="X8" s="391"/>
      <c r="Y8" s="387"/>
      <c r="Z8" s="385"/>
      <c r="AA8" s="383"/>
      <c r="AB8" s="385"/>
      <c r="AC8" s="368"/>
      <c r="AD8" s="368"/>
      <c r="AE8" s="368"/>
      <c r="AF8" s="388"/>
      <c r="AG8" s="353"/>
      <c r="AH8" s="370"/>
      <c r="AI8" s="370"/>
      <c r="AJ8" s="442"/>
    </row>
    <row r="9" spans="1:36" s="97" customFormat="1" ht="39.6" x14ac:dyDescent="0.3">
      <c r="A9" s="9"/>
      <c r="B9" s="449"/>
      <c r="C9" s="443"/>
      <c r="D9" s="443"/>
      <c r="E9" s="368"/>
      <c r="F9" s="368"/>
      <c r="G9" s="443"/>
      <c r="H9" s="404"/>
      <c r="I9" s="404"/>
      <c r="J9" s="185" t="s">
        <v>139</v>
      </c>
      <c r="K9" s="185" t="s">
        <v>138</v>
      </c>
      <c r="L9" s="184" t="s">
        <v>143</v>
      </c>
      <c r="M9" s="184" t="s">
        <v>150</v>
      </c>
      <c r="N9" s="368"/>
      <c r="O9" s="368"/>
      <c r="P9" s="368"/>
      <c r="Q9" s="368"/>
      <c r="R9" s="368"/>
      <c r="S9" s="368"/>
      <c r="T9" s="387"/>
      <c r="U9" s="387"/>
      <c r="V9" s="391"/>
      <c r="W9" s="387"/>
      <c r="X9" s="391"/>
      <c r="Y9" s="387"/>
      <c r="Z9" s="385"/>
      <c r="AA9" s="383"/>
      <c r="AB9" s="385"/>
      <c r="AC9" s="368"/>
      <c r="AD9" s="368"/>
      <c r="AE9" s="368"/>
      <c r="AF9" s="388"/>
      <c r="AG9" s="353"/>
      <c r="AH9" s="370"/>
      <c r="AI9" s="370"/>
      <c r="AJ9" s="442"/>
    </row>
    <row r="10" spans="1:36" s="97" customFormat="1" ht="63.9" customHeight="1" thickBot="1" x14ac:dyDescent="0.35">
      <c r="A10" s="9"/>
      <c r="B10" s="449"/>
      <c r="C10" s="443"/>
      <c r="D10" s="443"/>
      <c r="E10" s="368"/>
      <c r="F10" s="368"/>
      <c r="G10" s="443"/>
      <c r="H10" s="404"/>
      <c r="I10" s="404"/>
      <c r="J10" s="185" t="s">
        <v>141</v>
      </c>
      <c r="K10" s="185" t="s">
        <v>140</v>
      </c>
      <c r="L10" s="187" t="s">
        <v>144</v>
      </c>
      <c r="M10" s="184" t="s">
        <v>151</v>
      </c>
      <c r="N10" s="368"/>
      <c r="O10" s="368"/>
      <c r="P10" s="368"/>
      <c r="Q10" s="368"/>
      <c r="R10" s="368"/>
      <c r="S10" s="368"/>
      <c r="T10" s="387"/>
      <c r="U10" s="387"/>
      <c r="V10" s="391"/>
      <c r="W10" s="387"/>
      <c r="X10" s="391"/>
      <c r="Y10" s="387"/>
      <c r="Z10" s="385"/>
      <c r="AA10" s="383"/>
      <c r="AB10" s="385"/>
      <c r="AC10" s="368"/>
      <c r="AD10" s="369"/>
      <c r="AE10" s="368"/>
      <c r="AF10" s="388"/>
      <c r="AG10" s="353"/>
      <c r="AH10" s="370"/>
      <c r="AI10" s="370"/>
      <c r="AJ10" s="442"/>
    </row>
    <row r="11" spans="1:36" s="97" customFormat="1" ht="48.6" customHeight="1" x14ac:dyDescent="0.3">
      <c r="B11" s="449"/>
      <c r="C11" s="443"/>
      <c r="D11" s="443"/>
      <c r="E11" s="368"/>
      <c r="F11" s="368" t="s">
        <v>311</v>
      </c>
      <c r="G11" s="443"/>
      <c r="H11" s="404" t="s">
        <v>134</v>
      </c>
      <c r="I11" s="404" t="s">
        <v>134</v>
      </c>
      <c r="J11" s="181" t="s">
        <v>767</v>
      </c>
      <c r="K11" s="185" t="s">
        <v>135</v>
      </c>
      <c r="L11" s="184" t="s">
        <v>142</v>
      </c>
      <c r="M11" s="183" t="s">
        <v>160</v>
      </c>
      <c r="N11" s="368" t="s">
        <v>147</v>
      </c>
      <c r="O11" s="368" t="s">
        <v>159</v>
      </c>
      <c r="P11" s="368" t="s">
        <v>162</v>
      </c>
      <c r="Q11" s="368" t="s">
        <v>89</v>
      </c>
      <c r="R11" s="368" t="s">
        <v>90</v>
      </c>
      <c r="S11" s="368" t="s">
        <v>91</v>
      </c>
      <c r="T11" s="387"/>
      <c r="U11" s="387">
        <v>0</v>
      </c>
      <c r="V11" s="391">
        <v>0</v>
      </c>
      <c r="W11" s="387">
        <v>0</v>
      </c>
      <c r="X11" s="391">
        <v>0</v>
      </c>
      <c r="Y11" s="387">
        <v>0</v>
      </c>
      <c r="Z11" s="385">
        <v>0</v>
      </c>
      <c r="AA11" s="383">
        <v>0</v>
      </c>
      <c r="AB11" s="385">
        <v>0</v>
      </c>
      <c r="AC11" s="368" t="s">
        <v>148</v>
      </c>
      <c r="AD11" s="387">
        <f t="shared" ref="AD11" si="0">T11</f>
        <v>0</v>
      </c>
      <c r="AE11" s="368"/>
      <c r="AF11" s="388"/>
      <c r="AG11" s="353"/>
      <c r="AH11" s="370"/>
      <c r="AI11" s="370"/>
      <c r="AJ11" s="442"/>
    </row>
    <row r="12" spans="1:36" s="97" customFormat="1" ht="43.5" customHeight="1" x14ac:dyDescent="0.3">
      <c r="B12" s="449"/>
      <c r="C12" s="443"/>
      <c r="D12" s="443"/>
      <c r="E12" s="368"/>
      <c r="F12" s="368"/>
      <c r="G12" s="443"/>
      <c r="H12" s="404"/>
      <c r="I12" s="404"/>
      <c r="J12" s="185" t="s">
        <v>137</v>
      </c>
      <c r="K12" s="186" t="s">
        <v>136</v>
      </c>
      <c r="L12" s="184" t="s">
        <v>115</v>
      </c>
      <c r="M12" s="184" t="s">
        <v>312</v>
      </c>
      <c r="N12" s="368"/>
      <c r="O12" s="368"/>
      <c r="P12" s="368"/>
      <c r="Q12" s="368"/>
      <c r="R12" s="368"/>
      <c r="S12" s="368"/>
      <c r="T12" s="387"/>
      <c r="U12" s="387"/>
      <c r="V12" s="391"/>
      <c r="W12" s="387"/>
      <c r="X12" s="391"/>
      <c r="Y12" s="387"/>
      <c r="Z12" s="385"/>
      <c r="AA12" s="383"/>
      <c r="AB12" s="385"/>
      <c r="AC12" s="368"/>
      <c r="AD12" s="368"/>
      <c r="AE12" s="368"/>
      <c r="AF12" s="388"/>
      <c r="AG12" s="353"/>
      <c r="AH12" s="370"/>
      <c r="AI12" s="370"/>
      <c r="AJ12" s="442"/>
    </row>
    <row r="13" spans="1:36" s="97" customFormat="1" ht="47.1" customHeight="1" x14ac:dyDescent="0.3">
      <c r="B13" s="449"/>
      <c r="C13" s="443"/>
      <c r="D13" s="443"/>
      <c r="E13" s="368"/>
      <c r="F13" s="368"/>
      <c r="G13" s="443"/>
      <c r="H13" s="404"/>
      <c r="I13" s="404"/>
      <c r="J13" s="185" t="s">
        <v>139</v>
      </c>
      <c r="K13" s="185" t="s">
        <v>138</v>
      </c>
      <c r="L13" s="184" t="s">
        <v>143</v>
      </c>
      <c r="M13" s="184" t="s">
        <v>160</v>
      </c>
      <c r="N13" s="368"/>
      <c r="O13" s="368"/>
      <c r="P13" s="368"/>
      <c r="Q13" s="368"/>
      <c r="R13" s="368"/>
      <c r="S13" s="368"/>
      <c r="T13" s="387"/>
      <c r="U13" s="387"/>
      <c r="V13" s="391"/>
      <c r="W13" s="387"/>
      <c r="X13" s="391"/>
      <c r="Y13" s="387"/>
      <c r="Z13" s="385"/>
      <c r="AA13" s="383"/>
      <c r="AB13" s="385"/>
      <c r="AC13" s="368"/>
      <c r="AD13" s="368"/>
      <c r="AE13" s="368"/>
      <c r="AF13" s="388"/>
      <c r="AG13" s="353"/>
      <c r="AH13" s="370"/>
      <c r="AI13" s="370"/>
      <c r="AJ13" s="442"/>
    </row>
    <row r="14" spans="1:36" s="97" customFormat="1" ht="56.1" customHeight="1" thickBot="1" x14ac:dyDescent="0.35">
      <c r="B14" s="472"/>
      <c r="C14" s="412"/>
      <c r="D14" s="412"/>
      <c r="E14" s="369"/>
      <c r="F14" s="369"/>
      <c r="G14" s="412"/>
      <c r="H14" s="405"/>
      <c r="I14" s="405"/>
      <c r="J14" s="190" t="s">
        <v>141</v>
      </c>
      <c r="K14" s="190" t="s">
        <v>140</v>
      </c>
      <c r="L14" s="191" t="s">
        <v>144</v>
      </c>
      <c r="M14" s="188" t="s">
        <v>161</v>
      </c>
      <c r="N14" s="369"/>
      <c r="O14" s="369"/>
      <c r="P14" s="369"/>
      <c r="Q14" s="369"/>
      <c r="R14" s="369"/>
      <c r="S14" s="369"/>
      <c r="T14" s="390"/>
      <c r="U14" s="390"/>
      <c r="V14" s="392"/>
      <c r="W14" s="390"/>
      <c r="X14" s="392"/>
      <c r="Y14" s="390"/>
      <c r="Z14" s="386"/>
      <c r="AA14" s="384"/>
      <c r="AB14" s="386"/>
      <c r="AC14" s="369"/>
      <c r="AD14" s="369"/>
      <c r="AE14" s="369"/>
      <c r="AF14" s="389"/>
      <c r="AG14" s="465"/>
      <c r="AH14" s="371"/>
      <c r="AI14" s="371"/>
      <c r="AJ14" s="418"/>
    </row>
    <row r="15" spans="1:36" s="97" customFormat="1" ht="44.1" customHeight="1" x14ac:dyDescent="0.3">
      <c r="A15" s="9"/>
      <c r="B15" s="463" t="s">
        <v>149</v>
      </c>
      <c r="C15" s="398" t="s">
        <v>166</v>
      </c>
      <c r="D15" s="398" t="s">
        <v>131</v>
      </c>
      <c r="E15" s="401" t="s">
        <v>132</v>
      </c>
      <c r="F15" s="402" t="s">
        <v>313</v>
      </c>
      <c r="G15" s="398" t="s">
        <v>133</v>
      </c>
      <c r="H15" s="454" t="s">
        <v>134</v>
      </c>
      <c r="I15" s="454" t="s">
        <v>134</v>
      </c>
      <c r="J15" s="181" t="s">
        <v>767</v>
      </c>
      <c r="K15" s="192" t="s">
        <v>135</v>
      </c>
      <c r="L15" s="193" t="s">
        <v>142</v>
      </c>
      <c r="M15" s="194" t="s">
        <v>150</v>
      </c>
      <c r="N15" s="403" t="s">
        <v>147</v>
      </c>
      <c r="O15" s="403" t="s">
        <v>114</v>
      </c>
      <c r="P15" s="402" t="s">
        <v>162</v>
      </c>
      <c r="Q15" s="402" t="s">
        <v>89</v>
      </c>
      <c r="R15" s="402" t="s">
        <v>90</v>
      </c>
      <c r="S15" s="402" t="s">
        <v>91</v>
      </c>
      <c r="T15" s="460">
        <f>U15+U19</f>
        <v>459000</v>
      </c>
      <c r="U15" s="428">
        <f>V15+Y15</f>
        <v>119000</v>
      </c>
      <c r="V15" s="457">
        <v>70000</v>
      </c>
      <c r="W15" s="428">
        <v>0</v>
      </c>
      <c r="X15" s="457">
        <v>0</v>
      </c>
      <c r="Y15" s="428">
        <v>49000</v>
      </c>
      <c r="Z15" s="458">
        <v>0</v>
      </c>
      <c r="AA15" s="459">
        <v>0</v>
      </c>
      <c r="AB15" s="458">
        <v>21000</v>
      </c>
      <c r="AC15" s="403" t="s">
        <v>148</v>
      </c>
      <c r="AD15" s="387">
        <f>U15</f>
        <v>119000</v>
      </c>
      <c r="AE15" s="403"/>
      <c r="AF15" s="455"/>
      <c r="AG15" s="403"/>
      <c r="AH15" s="456" t="s">
        <v>173</v>
      </c>
      <c r="AI15" s="456" t="s">
        <v>174</v>
      </c>
      <c r="AJ15" s="452">
        <v>45488</v>
      </c>
    </row>
    <row r="16" spans="1:36" s="97" customFormat="1" ht="45.9" customHeight="1" x14ac:dyDescent="0.3">
      <c r="A16" s="9"/>
      <c r="B16" s="464"/>
      <c r="C16" s="399"/>
      <c r="D16" s="399"/>
      <c r="E16" s="402"/>
      <c r="F16" s="402"/>
      <c r="G16" s="399"/>
      <c r="H16" s="454"/>
      <c r="I16" s="454"/>
      <c r="J16" s="185" t="s">
        <v>137</v>
      </c>
      <c r="K16" s="186" t="s">
        <v>136</v>
      </c>
      <c r="L16" s="184" t="s">
        <v>115</v>
      </c>
      <c r="M16" s="183" t="s">
        <v>314</v>
      </c>
      <c r="N16" s="368"/>
      <c r="O16" s="368"/>
      <c r="P16" s="402"/>
      <c r="Q16" s="402"/>
      <c r="R16" s="402"/>
      <c r="S16" s="402"/>
      <c r="T16" s="461"/>
      <c r="U16" s="387"/>
      <c r="V16" s="391"/>
      <c r="W16" s="387"/>
      <c r="X16" s="391"/>
      <c r="Y16" s="387"/>
      <c r="Z16" s="385"/>
      <c r="AA16" s="383"/>
      <c r="AB16" s="385"/>
      <c r="AC16" s="368"/>
      <c r="AD16" s="368"/>
      <c r="AE16" s="368"/>
      <c r="AF16" s="388"/>
      <c r="AG16" s="368"/>
      <c r="AH16" s="422"/>
      <c r="AI16" s="422"/>
      <c r="AJ16" s="453"/>
    </row>
    <row r="17" spans="1:36" s="97" customFormat="1" ht="47.1" customHeight="1" x14ac:dyDescent="0.3">
      <c r="A17" s="9"/>
      <c r="B17" s="464"/>
      <c r="C17" s="399"/>
      <c r="D17" s="399"/>
      <c r="E17" s="402"/>
      <c r="F17" s="402"/>
      <c r="G17" s="399"/>
      <c r="H17" s="454"/>
      <c r="I17" s="454"/>
      <c r="J17" s="185" t="s">
        <v>139</v>
      </c>
      <c r="K17" s="185" t="s">
        <v>138</v>
      </c>
      <c r="L17" s="184" t="s">
        <v>143</v>
      </c>
      <c r="M17" s="183" t="s">
        <v>150</v>
      </c>
      <c r="N17" s="368"/>
      <c r="O17" s="368"/>
      <c r="P17" s="402"/>
      <c r="Q17" s="402"/>
      <c r="R17" s="402"/>
      <c r="S17" s="402"/>
      <c r="T17" s="461"/>
      <c r="U17" s="387"/>
      <c r="V17" s="391"/>
      <c r="W17" s="387"/>
      <c r="X17" s="391"/>
      <c r="Y17" s="387"/>
      <c r="Z17" s="385"/>
      <c r="AA17" s="383"/>
      <c r="AB17" s="385"/>
      <c r="AC17" s="368"/>
      <c r="AD17" s="368"/>
      <c r="AE17" s="368"/>
      <c r="AF17" s="388"/>
      <c r="AG17" s="368"/>
      <c r="AH17" s="422"/>
      <c r="AI17" s="422"/>
      <c r="AJ17" s="453"/>
    </row>
    <row r="18" spans="1:36" s="97" customFormat="1" ht="59.4" customHeight="1" thickBot="1" x14ac:dyDescent="0.35">
      <c r="A18" s="9"/>
      <c r="B18" s="464"/>
      <c r="C18" s="399"/>
      <c r="D18" s="399"/>
      <c r="E18" s="402"/>
      <c r="F18" s="403"/>
      <c r="G18" s="399"/>
      <c r="H18" s="462"/>
      <c r="I18" s="462"/>
      <c r="J18" s="185" t="s">
        <v>141</v>
      </c>
      <c r="K18" s="185" t="s">
        <v>140</v>
      </c>
      <c r="L18" s="187" t="s">
        <v>144</v>
      </c>
      <c r="M18" s="183" t="s">
        <v>151</v>
      </c>
      <c r="N18" s="368"/>
      <c r="O18" s="368"/>
      <c r="P18" s="403"/>
      <c r="Q18" s="403"/>
      <c r="R18" s="403"/>
      <c r="S18" s="403"/>
      <c r="T18" s="461"/>
      <c r="U18" s="387"/>
      <c r="V18" s="391"/>
      <c r="W18" s="387"/>
      <c r="X18" s="391"/>
      <c r="Y18" s="387"/>
      <c r="Z18" s="385"/>
      <c r="AA18" s="383"/>
      <c r="AB18" s="385"/>
      <c r="AC18" s="368"/>
      <c r="AD18" s="369"/>
      <c r="AE18" s="368"/>
      <c r="AF18" s="388"/>
      <c r="AG18" s="368"/>
      <c r="AH18" s="422"/>
      <c r="AI18" s="422"/>
      <c r="AJ18" s="453"/>
    </row>
    <row r="19" spans="1:36" s="97" customFormat="1" ht="51.9" customHeight="1" x14ac:dyDescent="0.3">
      <c r="A19" s="9"/>
      <c r="B19" s="464"/>
      <c r="C19" s="399"/>
      <c r="D19" s="399"/>
      <c r="E19" s="402"/>
      <c r="F19" s="441" t="s">
        <v>315</v>
      </c>
      <c r="G19" s="399"/>
      <c r="H19" s="444" t="s">
        <v>134</v>
      </c>
      <c r="I19" s="444" t="s">
        <v>134</v>
      </c>
      <c r="J19" s="181" t="s">
        <v>767</v>
      </c>
      <c r="K19" s="185" t="s">
        <v>135</v>
      </c>
      <c r="L19" s="184" t="s">
        <v>142</v>
      </c>
      <c r="M19" s="183" t="s">
        <v>150</v>
      </c>
      <c r="N19" s="368" t="s">
        <v>147</v>
      </c>
      <c r="O19" s="368" t="s">
        <v>503</v>
      </c>
      <c r="P19" s="441" t="s">
        <v>162</v>
      </c>
      <c r="Q19" s="441" t="s">
        <v>89</v>
      </c>
      <c r="R19" s="441" t="s">
        <v>90</v>
      </c>
      <c r="S19" s="441" t="s">
        <v>91</v>
      </c>
      <c r="T19" s="461"/>
      <c r="U19" s="428">
        <f t="shared" ref="U19" si="1">V19+Y19</f>
        <v>340000</v>
      </c>
      <c r="V19" s="391">
        <v>200000</v>
      </c>
      <c r="W19" s="387">
        <v>0</v>
      </c>
      <c r="X19" s="391">
        <v>0</v>
      </c>
      <c r="Y19" s="387">
        <v>140000</v>
      </c>
      <c r="Z19" s="385">
        <v>0</v>
      </c>
      <c r="AA19" s="383">
        <v>0</v>
      </c>
      <c r="AB19" s="385">
        <v>60000</v>
      </c>
      <c r="AC19" s="368" t="s">
        <v>148</v>
      </c>
      <c r="AD19" s="387">
        <f>U19</f>
        <v>340000</v>
      </c>
      <c r="AE19" s="368"/>
      <c r="AF19" s="388"/>
      <c r="AG19" s="368"/>
      <c r="AH19" s="422"/>
      <c r="AI19" s="422"/>
      <c r="AJ19" s="453"/>
    </row>
    <row r="20" spans="1:36" s="97" customFormat="1" ht="41.1" customHeight="1" x14ac:dyDescent="0.3">
      <c r="A20" s="14"/>
      <c r="B20" s="464"/>
      <c r="C20" s="399"/>
      <c r="D20" s="399"/>
      <c r="E20" s="402"/>
      <c r="F20" s="402"/>
      <c r="G20" s="399"/>
      <c r="H20" s="454"/>
      <c r="I20" s="454"/>
      <c r="J20" s="185" t="s">
        <v>137</v>
      </c>
      <c r="K20" s="186" t="s">
        <v>136</v>
      </c>
      <c r="L20" s="184" t="s">
        <v>115</v>
      </c>
      <c r="M20" s="183" t="s">
        <v>504</v>
      </c>
      <c r="N20" s="368"/>
      <c r="O20" s="368"/>
      <c r="P20" s="402"/>
      <c r="Q20" s="402"/>
      <c r="R20" s="402"/>
      <c r="S20" s="402"/>
      <c r="T20" s="461"/>
      <c r="U20" s="387"/>
      <c r="V20" s="391"/>
      <c r="W20" s="387"/>
      <c r="X20" s="391"/>
      <c r="Y20" s="387"/>
      <c r="Z20" s="385"/>
      <c r="AA20" s="383"/>
      <c r="AB20" s="385"/>
      <c r="AC20" s="368"/>
      <c r="AD20" s="368"/>
      <c r="AE20" s="368"/>
      <c r="AF20" s="388"/>
      <c r="AG20" s="368"/>
      <c r="AH20" s="422"/>
      <c r="AI20" s="422"/>
      <c r="AJ20" s="453"/>
    </row>
    <row r="21" spans="1:36" s="97" customFormat="1" ht="45.9" customHeight="1" x14ac:dyDescent="0.3">
      <c r="A21" s="9"/>
      <c r="B21" s="464"/>
      <c r="C21" s="399"/>
      <c r="D21" s="399"/>
      <c r="E21" s="402"/>
      <c r="F21" s="402"/>
      <c r="G21" s="399"/>
      <c r="H21" s="454"/>
      <c r="I21" s="454"/>
      <c r="J21" s="185" t="s">
        <v>139</v>
      </c>
      <c r="K21" s="185" t="s">
        <v>138</v>
      </c>
      <c r="L21" s="184" t="s">
        <v>143</v>
      </c>
      <c r="M21" s="183" t="s">
        <v>150</v>
      </c>
      <c r="N21" s="368"/>
      <c r="O21" s="368"/>
      <c r="P21" s="402"/>
      <c r="Q21" s="402"/>
      <c r="R21" s="402"/>
      <c r="S21" s="402"/>
      <c r="T21" s="461"/>
      <c r="U21" s="387"/>
      <c r="V21" s="391"/>
      <c r="W21" s="387"/>
      <c r="X21" s="391"/>
      <c r="Y21" s="387"/>
      <c r="Z21" s="385"/>
      <c r="AA21" s="383"/>
      <c r="AB21" s="385"/>
      <c r="AC21" s="368"/>
      <c r="AD21" s="368"/>
      <c r="AE21" s="368"/>
      <c r="AF21" s="388"/>
      <c r="AG21" s="368"/>
      <c r="AH21" s="422"/>
      <c r="AI21" s="422"/>
      <c r="AJ21" s="453"/>
    </row>
    <row r="22" spans="1:36" s="97" customFormat="1" ht="53.4" thickBot="1" x14ac:dyDescent="0.35">
      <c r="A22" s="9"/>
      <c r="B22" s="464"/>
      <c r="C22" s="399"/>
      <c r="D22" s="399"/>
      <c r="E22" s="402"/>
      <c r="F22" s="402"/>
      <c r="G22" s="399"/>
      <c r="H22" s="454"/>
      <c r="I22" s="454"/>
      <c r="J22" s="196" t="s">
        <v>141</v>
      </c>
      <c r="K22" s="196" t="s">
        <v>140</v>
      </c>
      <c r="L22" s="197" t="s">
        <v>144</v>
      </c>
      <c r="M22" s="198" t="s">
        <v>153</v>
      </c>
      <c r="N22" s="441"/>
      <c r="O22" s="441"/>
      <c r="P22" s="402"/>
      <c r="Q22" s="402"/>
      <c r="R22" s="402"/>
      <c r="S22" s="402"/>
      <c r="T22" s="461"/>
      <c r="U22" s="438"/>
      <c r="V22" s="437"/>
      <c r="W22" s="438"/>
      <c r="X22" s="437"/>
      <c r="Y22" s="438"/>
      <c r="Z22" s="439"/>
      <c r="AA22" s="440"/>
      <c r="AB22" s="439"/>
      <c r="AC22" s="441"/>
      <c r="AD22" s="369"/>
      <c r="AE22" s="441"/>
      <c r="AF22" s="447"/>
      <c r="AG22" s="441"/>
      <c r="AH22" s="422"/>
      <c r="AI22" s="422"/>
      <c r="AJ22" s="453"/>
    </row>
    <row r="23" spans="1:36" s="97" customFormat="1" ht="44.1" customHeight="1" x14ac:dyDescent="0.3">
      <c r="A23" s="9"/>
      <c r="B23" s="448" t="s">
        <v>152</v>
      </c>
      <c r="C23" s="411" t="s">
        <v>167</v>
      </c>
      <c r="D23" s="411" t="s">
        <v>131</v>
      </c>
      <c r="E23" s="436" t="s">
        <v>132</v>
      </c>
      <c r="F23" s="411" t="s">
        <v>316</v>
      </c>
      <c r="G23" s="411" t="s">
        <v>133</v>
      </c>
      <c r="H23" s="436" t="s">
        <v>134</v>
      </c>
      <c r="I23" s="436" t="s">
        <v>134</v>
      </c>
      <c r="J23" s="181" t="s">
        <v>767</v>
      </c>
      <c r="K23" s="182" t="s">
        <v>135</v>
      </c>
      <c r="L23" s="180" t="s">
        <v>142</v>
      </c>
      <c r="M23" s="179" t="s">
        <v>830</v>
      </c>
      <c r="N23" s="410" t="s">
        <v>147</v>
      </c>
      <c r="O23" s="411" t="s">
        <v>121</v>
      </c>
      <c r="P23" s="410" t="s">
        <v>162</v>
      </c>
      <c r="Q23" s="410" t="s">
        <v>89</v>
      </c>
      <c r="R23" s="410" t="s">
        <v>90</v>
      </c>
      <c r="S23" s="410" t="s">
        <v>91</v>
      </c>
      <c r="T23" s="409">
        <f>U23+U27</f>
        <v>850000</v>
      </c>
      <c r="U23" s="406">
        <f>V23+Y23</f>
        <v>340000</v>
      </c>
      <c r="V23" s="409">
        <v>200000</v>
      </c>
      <c r="W23" s="406">
        <v>0</v>
      </c>
      <c r="X23" s="409">
        <v>0</v>
      </c>
      <c r="Y23" s="406">
        <v>140000</v>
      </c>
      <c r="Z23" s="434">
        <v>0</v>
      </c>
      <c r="AA23" s="435">
        <v>0</v>
      </c>
      <c r="AB23" s="434">
        <v>60000</v>
      </c>
      <c r="AC23" s="410" t="s">
        <v>148</v>
      </c>
      <c r="AD23" s="387">
        <f>U23</f>
        <v>340000</v>
      </c>
      <c r="AE23" s="410"/>
      <c r="AF23" s="431"/>
      <c r="AG23" s="410"/>
      <c r="AH23" s="445" t="s">
        <v>291</v>
      </c>
      <c r="AI23" s="445" t="s">
        <v>317</v>
      </c>
      <c r="AJ23" s="417">
        <v>45761</v>
      </c>
    </row>
    <row r="24" spans="1:36" s="97" customFormat="1" ht="43.5" customHeight="1" x14ac:dyDescent="0.3">
      <c r="A24" s="9"/>
      <c r="B24" s="449"/>
      <c r="C24" s="443"/>
      <c r="D24" s="443"/>
      <c r="E24" s="404"/>
      <c r="F24" s="368"/>
      <c r="G24" s="443"/>
      <c r="H24" s="404"/>
      <c r="I24" s="404"/>
      <c r="J24" s="185" t="s">
        <v>137</v>
      </c>
      <c r="K24" s="186" t="s">
        <v>136</v>
      </c>
      <c r="L24" s="184" t="s">
        <v>115</v>
      </c>
      <c r="M24" s="183" t="s">
        <v>906</v>
      </c>
      <c r="N24" s="368"/>
      <c r="O24" s="368"/>
      <c r="P24" s="368"/>
      <c r="Q24" s="368"/>
      <c r="R24" s="368"/>
      <c r="S24" s="368"/>
      <c r="T24" s="391"/>
      <c r="U24" s="387"/>
      <c r="V24" s="391"/>
      <c r="W24" s="387"/>
      <c r="X24" s="391"/>
      <c r="Y24" s="387"/>
      <c r="Z24" s="385"/>
      <c r="AA24" s="383"/>
      <c r="AB24" s="385"/>
      <c r="AC24" s="368"/>
      <c r="AD24" s="368"/>
      <c r="AE24" s="368"/>
      <c r="AF24" s="388"/>
      <c r="AG24" s="368"/>
      <c r="AH24" s="370"/>
      <c r="AI24" s="370"/>
      <c r="AJ24" s="442"/>
    </row>
    <row r="25" spans="1:36" s="97" customFormat="1" ht="48.6" customHeight="1" x14ac:dyDescent="0.3">
      <c r="B25" s="449"/>
      <c r="C25" s="443"/>
      <c r="D25" s="443"/>
      <c r="E25" s="404"/>
      <c r="F25" s="368"/>
      <c r="G25" s="443"/>
      <c r="H25" s="404"/>
      <c r="I25" s="404"/>
      <c r="J25" s="185" t="s">
        <v>139</v>
      </c>
      <c r="K25" s="185" t="s">
        <v>138</v>
      </c>
      <c r="L25" s="184" t="s">
        <v>143</v>
      </c>
      <c r="M25" s="184" t="s">
        <v>907</v>
      </c>
      <c r="N25" s="368"/>
      <c r="O25" s="368"/>
      <c r="P25" s="368"/>
      <c r="Q25" s="368"/>
      <c r="R25" s="368"/>
      <c r="S25" s="368"/>
      <c r="T25" s="391"/>
      <c r="U25" s="387"/>
      <c r="V25" s="391"/>
      <c r="W25" s="387"/>
      <c r="X25" s="391"/>
      <c r="Y25" s="387"/>
      <c r="Z25" s="385"/>
      <c r="AA25" s="383"/>
      <c r="AB25" s="385"/>
      <c r="AC25" s="368"/>
      <c r="AD25" s="368"/>
      <c r="AE25" s="368"/>
      <c r="AF25" s="388"/>
      <c r="AG25" s="368"/>
      <c r="AH25" s="370"/>
      <c r="AI25" s="370"/>
      <c r="AJ25" s="442"/>
    </row>
    <row r="26" spans="1:36" s="97" customFormat="1" ht="53.4" thickBot="1" x14ac:dyDescent="0.35">
      <c r="B26" s="449"/>
      <c r="C26" s="443"/>
      <c r="D26" s="443"/>
      <c r="E26" s="404"/>
      <c r="F26" s="368"/>
      <c r="G26" s="443"/>
      <c r="H26" s="404"/>
      <c r="I26" s="404"/>
      <c r="J26" s="185" t="s">
        <v>141</v>
      </c>
      <c r="K26" s="185" t="s">
        <v>140</v>
      </c>
      <c r="L26" s="187" t="s">
        <v>144</v>
      </c>
      <c r="M26" s="184" t="s">
        <v>908</v>
      </c>
      <c r="N26" s="368"/>
      <c r="O26" s="368"/>
      <c r="P26" s="368"/>
      <c r="Q26" s="368"/>
      <c r="R26" s="368"/>
      <c r="S26" s="368"/>
      <c r="T26" s="391"/>
      <c r="U26" s="387"/>
      <c r="V26" s="391"/>
      <c r="W26" s="387"/>
      <c r="X26" s="391"/>
      <c r="Y26" s="387"/>
      <c r="Z26" s="385"/>
      <c r="AA26" s="383"/>
      <c r="AB26" s="385"/>
      <c r="AC26" s="368"/>
      <c r="AD26" s="369"/>
      <c r="AE26" s="368"/>
      <c r="AF26" s="388"/>
      <c r="AG26" s="368"/>
      <c r="AH26" s="370"/>
      <c r="AI26" s="370"/>
      <c r="AJ26" s="442"/>
    </row>
    <row r="27" spans="1:36" s="97" customFormat="1" ht="54.6" customHeight="1" x14ac:dyDescent="0.3">
      <c r="A27" s="9"/>
      <c r="B27" s="449"/>
      <c r="C27" s="443"/>
      <c r="D27" s="443"/>
      <c r="E27" s="404"/>
      <c r="F27" s="443" t="s">
        <v>318</v>
      </c>
      <c r="G27" s="443"/>
      <c r="H27" s="404" t="s">
        <v>134</v>
      </c>
      <c r="I27" s="404" t="s">
        <v>134</v>
      </c>
      <c r="J27" s="181" t="s">
        <v>767</v>
      </c>
      <c r="K27" s="185" t="s">
        <v>135</v>
      </c>
      <c r="L27" s="184" t="s">
        <v>142</v>
      </c>
      <c r="M27" s="183" t="s">
        <v>156</v>
      </c>
      <c r="N27" s="368" t="s">
        <v>147</v>
      </c>
      <c r="O27" s="368" t="s">
        <v>155</v>
      </c>
      <c r="P27" s="368" t="s">
        <v>162</v>
      </c>
      <c r="Q27" s="368" t="s">
        <v>89</v>
      </c>
      <c r="R27" s="368" t="s">
        <v>90</v>
      </c>
      <c r="S27" s="368" t="s">
        <v>91</v>
      </c>
      <c r="T27" s="391"/>
      <c r="U27" s="387">
        <f>V27+Y27</f>
        <v>510000</v>
      </c>
      <c r="V27" s="391">
        <v>300000</v>
      </c>
      <c r="W27" s="387">
        <v>0</v>
      </c>
      <c r="X27" s="391">
        <v>0</v>
      </c>
      <c r="Y27" s="387">
        <v>210000</v>
      </c>
      <c r="Z27" s="385">
        <v>0</v>
      </c>
      <c r="AA27" s="383">
        <v>0</v>
      </c>
      <c r="AB27" s="385">
        <v>60000</v>
      </c>
      <c r="AC27" s="368" t="s">
        <v>148</v>
      </c>
      <c r="AD27" s="387">
        <f>U27</f>
        <v>510000</v>
      </c>
      <c r="AE27" s="368"/>
      <c r="AF27" s="388"/>
      <c r="AG27" s="368"/>
      <c r="AH27" s="370"/>
      <c r="AI27" s="370"/>
      <c r="AJ27" s="442"/>
    </row>
    <row r="28" spans="1:36" s="97" customFormat="1" ht="43.5" customHeight="1" x14ac:dyDescent="0.3">
      <c r="A28" s="9"/>
      <c r="B28" s="449"/>
      <c r="C28" s="443"/>
      <c r="D28" s="443"/>
      <c r="E28" s="404"/>
      <c r="F28" s="368"/>
      <c r="G28" s="443"/>
      <c r="H28" s="404"/>
      <c r="I28" s="404"/>
      <c r="J28" s="185" t="s">
        <v>168</v>
      </c>
      <c r="K28" s="186" t="s">
        <v>136</v>
      </c>
      <c r="L28" s="184" t="s">
        <v>115</v>
      </c>
      <c r="M28" s="183" t="s">
        <v>157</v>
      </c>
      <c r="N28" s="368"/>
      <c r="O28" s="368"/>
      <c r="P28" s="368"/>
      <c r="Q28" s="368"/>
      <c r="R28" s="368"/>
      <c r="S28" s="368"/>
      <c r="T28" s="391"/>
      <c r="U28" s="387"/>
      <c r="V28" s="391"/>
      <c r="W28" s="387"/>
      <c r="X28" s="391"/>
      <c r="Y28" s="387"/>
      <c r="Z28" s="385"/>
      <c r="AA28" s="383"/>
      <c r="AB28" s="385"/>
      <c r="AC28" s="368"/>
      <c r="AD28" s="368"/>
      <c r="AE28" s="368"/>
      <c r="AF28" s="388"/>
      <c r="AG28" s="368"/>
      <c r="AH28" s="370"/>
      <c r="AI28" s="370"/>
      <c r="AJ28" s="442"/>
    </row>
    <row r="29" spans="1:36" s="97" customFormat="1" ht="53.1" customHeight="1" x14ac:dyDescent="0.3">
      <c r="A29" s="9"/>
      <c r="B29" s="449"/>
      <c r="C29" s="443"/>
      <c r="D29" s="443"/>
      <c r="E29" s="404"/>
      <c r="F29" s="368"/>
      <c r="G29" s="443"/>
      <c r="H29" s="404"/>
      <c r="I29" s="404"/>
      <c r="J29" s="185" t="s">
        <v>139</v>
      </c>
      <c r="K29" s="185" t="s">
        <v>138</v>
      </c>
      <c r="L29" s="184" t="s">
        <v>143</v>
      </c>
      <c r="M29" s="184" t="s">
        <v>156</v>
      </c>
      <c r="N29" s="368"/>
      <c r="O29" s="368"/>
      <c r="P29" s="368"/>
      <c r="Q29" s="368"/>
      <c r="R29" s="368"/>
      <c r="S29" s="368"/>
      <c r="T29" s="391"/>
      <c r="U29" s="387"/>
      <c r="V29" s="391"/>
      <c r="W29" s="387"/>
      <c r="X29" s="391"/>
      <c r="Y29" s="387"/>
      <c r="Z29" s="385"/>
      <c r="AA29" s="383"/>
      <c r="AB29" s="385"/>
      <c r="AC29" s="368"/>
      <c r="AD29" s="368"/>
      <c r="AE29" s="368"/>
      <c r="AF29" s="388"/>
      <c r="AG29" s="368"/>
      <c r="AH29" s="370"/>
      <c r="AI29" s="370"/>
      <c r="AJ29" s="442"/>
    </row>
    <row r="30" spans="1:36" s="97" customFormat="1" ht="61.5" customHeight="1" thickBot="1" x14ac:dyDescent="0.35">
      <c r="A30" s="9"/>
      <c r="B30" s="450"/>
      <c r="C30" s="451"/>
      <c r="D30" s="451"/>
      <c r="E30" s="444"/>
      <c r="F30" s="441"/>
      <c r="G30" s="451"/>
      <c r="H30" s="444"/>
      <c r="I30" s="444"/>
      <c r="J30" s="196" t="s">
        <v>141</v>
      </c>
      <c r="K30" s="196" t="s">
        <v>140</v>
      </c>
      <c r="L30" s="197" t="s">
        <v>144</v>
      </c>
      <c r="M30" s="195" t="s">
        <v>158</v>
      </c>
      <c r="N30" s="441"/>
      <c r="O30" s="441"/>
      <c r="P30" s="441"/>
      <c r="Q30" s="441"/>
      <c r="R30" s="441"/>
      <c r="S30" s="441"/>
      <c r="T30" s="437"/>
      <c r="U30" s="438"/>
      <c r="V30" s="437"/>
      <c r="W30" s="438"/>
      <c r="X30" s="437"/>
      <c r="Y30" s="438"/>
      <c r="Z30" s="439"/>
      <c r="AA30" s="440"/>
      <c r="AB30" s="439"/>
      <c r="AC30" s="441"/>
      <c r="AD30" s="369"/>
      <c r="AE30" s="441"/>
      <c r="AF30" s="447"/>
      <c r="AG30" s="441"/>
      <c r="AH30" s="446"/>
      <c r="AI30" s="446"/>
      <c r="AJ30" s="424"/>
    </row>
    <row r="31" spans="1:36" s="97" customFormat="1" ht="47.1" customHeight="1" x14ac:dyDescent="0.3">
      <c r="A31" s="9"/>
      <c r="B31" s="395" t="s">
        <v>505</v>
      </c>
      <c r="C31" s="398" t="s">
        <v>320</v>
      </c>
      <c r="D31" s="398" t="s">
        <v>131</v>
      </c>
      <c r="E31" s="401" t="s">
        <v>132</v>
      </c>
      <c r="F31" s="410" t="s">
        <v>308</v>
      </c>
      <c r="G31" s="398" t="s">
        <v>133</v>
      </c>
      <c r="H31" s="436" t="s">
        <v>134</v>
      </c>
      <c r="I31" s="436" t="s">
        <v>134</v>
      </c>
      <c r="J31" s="181" t="s">
        <v>767</v>
      </c>
      <c r="K31" s="182" t="s">
        <v>135</v>
      </c>
      <c r="L31" s="180" t="s">
        <v>142</v>
      </c>
      <c r="M31" s="180" t="s">
        <v>150</v>
      </c>
      <c r="N31" s="410" t="s">
        <v>147</v>
      </c>
      <c r="O31" s="410" t="s">
        <v>309</v>
      </c>
      <c r="P31" s="410" t="s">
        <v>162</v>
      </c>
      <c r="Q31" s="410" t="s">
        <v>89</v>
      </c>
      <c r="R31" s="410" t="s">
        <v>90</v>
      </c>
      <c r="S31" s="410" t="s">
        <v>91</v>
      </c>
      <c r="T31" s="407">
        <f>U31</f>
        <v>269774.45999999996</v>
      </c>
      <c r="U31" s="406">
        <f>V31+Y31</f>
        <v>269774.45999999996</v>
      </c>
      <c r="V31" s="409">
        <v>158690.85999999999</v>
      </c>
      <c r="W31" s="406">
        <v>0</v>
      </c>
      <c r="X31" s="409">
        <v>0</v>
      </c>
      <c r="Y31" s="409">
        <v>111083.6</v>
      </c>
      <c r="Z31" s="434">
        <v>0</v>
      </c>
      <c r="AA31" s="435">
        <v>0</v>
      </c>
      <c r="AB31" s="434">
        <v>48000</v>
      </c>
      <c r="AC31" s="410" t="s">
        <v>148</v>
      </c>
      <c r="AD31" s="387">
        <v>47607.26</v>
      </c>
      <c r="AE31" s="410"/>
      <c r="AF31" s="431"/>
      <c r="AG31" s="410"/>
      <c r="AH31" s="432" t="s">
        <v>814</v>
      </c>
      <c r="AI31" s="432" t="s">
        <v>815</v>
      </c>
      <c r="AJ31" s="429">
        <v>45614</v>
      </c>
    </row>
    <row r="32" spans="1:36" s="97" customFormat="1" ht="26.4" x14ac:dyDescent="0.3">
      <c r="A32" s="9"/>
      <c r="B32" s="396"/>
      <c r="C32" s="399"/>
      <c r="D32" s="399"/>
      <c r="E32" s="402"/>
      <c r="F32" s="368"/>
      <c r="G32" s="399"/>
      <c r="H32" s="404"/>
      <c r="I32" s="404"/>
      <c r="J32" s="185" t="s">
        <v>137</v>
      </c>
      <c r="K32" s="186" t="s">
        <v>136</v>
      </c>
      <c r="L32" s="184" t="s">
        <v>115</v>
      </c>
      <c r="M32" s="184" t="s">
        <v>615</v>
      </c>
      <c r="N32" s="368"/>
      <c r="O32" s="368"/>
      <c r="P32" s="368"/>
      <c r="Q32" s="368"/>
      <c r="R32" s="368"/>
      <c r="S32" s="368"/>
      <c r="T32" s="427"/>
      <c r="U32" s="387"/>
      <c r="V32" s="391"/>
      <c r="W32" s="387"/>
      <c r="X32" s="391"/>
      <c r="Y32" s="391"/>
      <c r="Z32" s="385"/>
      <c r="AA32" s="383"/>
      <c r="AB32" s="385"/>
      <c r="AC32" s="368"/>
      <c r="AD32" s="368"/>
      <c r="AE32" s="368"/>
      <c r="AF32" s="388"/>
      <c r="AG32" s="368"/>
      <c r="AH32" s="422"/>
      <c r="AI32" s="422"/>
      <c r="AJ32" s="425"/>
    </row>
    <row r="33" spans="1:36" s="97" customFormat="1" ht="39.6" x14ac:dyDescent="0.3">
      <c r="A33" s="9"/>
      <c r="B33" s="396"/>
      <c r="C33" s="399"/>
      <c r="D33" s="399"/>
      <c r="E33" s="402"/>
      <c r="F33" s="368"/>
      <c r="G33" s="399"/>
      <c r="H33" s="404"/>
      <c r="I33" s="404"/>
      <c r="J33" s="185" t="s">
        <v>139</v>
      </c>
      <c r="K33" s="185" t="s">
        <v>138</v>
      </c>
      <c r="L33" s="184" t="s">
        <v>143</v>
      </c>
      <c r="M33" s="184" t="s">
        <v>150</v>
      </c>
      <c r="N33" s="368"/>
      <c r="O33" s="368"/>
      <c r="P33" s="368"/>
      <c r="Q33" s="368"/>
      <c r="R33" s="368"/>
      <c r="S33" s="368"/>
      <c r="T33" s="427"/>
      <c r="U33" s="387"/>
      <c r="V33" s="391"/>
      <c r="W33" s="387"/>
      <c r="X33" s="391"/>
      <c r="Y33" s="391"/>
      <c r="Z33" s="385"/>
      <c r="AA33" s="383"/>
      <c r="AB33" s="385"/>
      <c r="AC33" s="368"/>
      <c r="AD33" s="368"/>
      <c r="AE33" s="368"/>
      <c r="AF33" s="388"/>
      <c r="AG33" s="368"/>
      <c r="AH33" s="422"/>
      <c r="AI33" s="422"/>
      <c r="AJ33" s="425"/>
    </row>
    <row r="34" spans="1:36" s="97" customFormat="1" ht="63.9" customHeight="1" thickBot="1" x14ac:dyDescent="0.35">
      <c r="A34" s="9"/>
      <c r="B34" s="397"/>
      <c r="C34" s="400"/>
      <c r="D34" s="400"/>
      <c r="E34" s="403"/>
      <c r="F34" s="368"/>
      <c r="G34" s="400"/>
      <c r="H34" s="404"/>
      <c r="I34" s="404"/>
      <c r="J34" s="185" t="s">
        <v>141</v>
      </c>
      <c r="K34" s="185" t="s">
        <v>140</v>
      </c>
      <c r="L34" s="187" t="s">
        <v>144</v>
      </c>
      <c r="M34" s="184" t="s">
        <v>151</v>
      </c>
      <c r="N34" s="368"/>
      <c r="O34" s="368"/>
      <c r="P34" s="368"/>
      <c r="Q34" s="368"/>
      <c r="R34" s="368"/>
      <c r="S34" s="368"/>
      <c r="T34" s="428"/>
      <c r="U34" s="387"/>
      <c r="V34" s="391"/>
      <c r="W34" s="387"/>
      <c r="X34" s="391"/>
      <c r="Y34" s="391"/>
      <c r="Z34" s="385"/>
      <c r="AA34" s="383"/>
      <c r="AB34" s="385"/>
      <c r="AC34" s="368"/>
      <c r="AD34" s="369"/>
      <c r="AE34" s="368"/>
      <c r="AF34" s="388"/>
      <c r="AG34" s="368"/>
      <c r="AH34" s="433"/>
      <c r="AI34" s="433"/>
      <c r="AJ34" s="430"/>
    </row>
    <row r="35" spans="1:36" s="97" customFormat="1" ht="48.6" customHeight="1" x14ac:dyDescent="0.3">
      <c r="B35" s="395" t="s">
        <v>506</v>
      </c>
      <c r="C35" s="398" t="s">
        <v>507</v>
      </c>
      <c r="D35" s="398" t="s">
        <v>131</v>
      </c>
      <c r="E35" s="401" t="s">
        <v>132</v>
      </c>
      <c r="F35" s="368" t="s">
        <v>311</v>
      </c>
      <c r="G35" s="398" t="s">
        <v>133</v>
      </c>
      <c r="H35" s="404" t="s">
        <v>134</v>
      </c>
      <c r="I35" s="404" t="s">
        <v>134</v>
      </c>
      <c r="J35" s="181" t="s">
        <v>767</v>
      </c>
      <c r="K35" s="185" t="s">
        <v>135</v>
      </c>
      <c r="L35" s="184" t="s">
        <v>142</v>
      </c>
      <c r="M35" s="183" t="s">
        <v>156</v>
      </c>
      <c r="N35" s="368" t="s">
        <v>147</v>
      </c>
      <c r="O35" s="368" t="s">
        <v>159</v>
      </c>
      <c r="P35" s="368" t="s">
        <v>162</v>
      </c>
      <c r="Q35" s="368" t="s">
        <v>89</v>
      </c>
      <c r="R35" s="368" t="s">
        <v>90</v>
      </c>
      <c r="S35" s="368" t="s">
        <v>91</v>
      </c>
      <c r="T35" s="407">
        <f>U35</f>
        <v>1194783.3700000001</v>
      </c>
      <c r="U35" s="387">
        <f>V35+Y35</f>
        <v>1194783.3700000001</v>
      </c>
      <c r="V35" s="391">
        <v>796522.25</v>
      </c>
      <c r="W35" s="387">
        <v>0</v>
      </c>
      <c r="X35" s="391">
        <v>0</v>
      </c>
      <c r="Y35" s="387">
        <v>398261.12</v>
      </c>
      <c r="Z35" s="385">
        <v>0</v>
      </c>
      <c r="AA35" s="383">
        <v>0</v>
      </c>
      <c r="AB35" s="385">
        <v>398261.13</v>
      </c>
      <c r="AC35" s="368" t="s">
        <v>148</v>
      </c>
      <c r="AD35" s="387">
        <f>U35</f>
        <v>1194783.3700000001</v>
      </c>
      <c r="AE35" s="368"/>
      <c r="AF35" s="388"/>
      <c r="AG35" s="368"/>
      <c r="AH35" s="421" t="s">
        <v>815</v>
      </c>
      <c r="AI35" s="421" t="s">
        <v>816</v>
      </c>
      <c r="AJ35" s="424">
        <v>45670</v>
      </c>
    </row>
    <row r="36" spans="1:36" s="97" customFormat="1" ht="43.5" customHeight="1" x14ac:dyDescent="0.3">
      <c r="B36" s="396"/>
      <c r="C36" s="399"/>
      <c r="D36" s="399"/>
      <c r="E36" s="402"/>
      <c r="F36" s="368"/>
      <c r="G36" s="399"/>
      <c r="H36" s="404"/>
      <c r="I36" s="404"/>
      <c r="J36" s="185" t="s">
        <v>137</v>
      </c>
      <c r="K36" s="186" t="s">
        <v>136</v>
      </c>
      <c r="L36" s="184" t="s">
        <v>115</v>
      </c>
      <c r="M36" s="184" t="s">
        <v>817</v>
      </c>
      <c r="N36" s="368"/>
      <c r="O36" s="368"/>
      <c r="P36" s="368"/>
      <c r="Q36" s="368"/>
      <c r="R36" s="368"/>
      <c r="S36" s="368"/>
      <c r="T36" s="427"/>
      <c r="U36" s="387"/>
      <c r="V36" s="391"/>
      <c r="W36" s="387"/>
      <c r="X36" s="391"/>
      <c r="Y36" s="387"/>
      <c r="Z36" s="385"/>
      <c r="AA36" s="383"/>
      <c r="AB36" s="385"/>
      <c r="AC36" s="368"/>
      <c r="AD36" s="368"/>
      <c r="AE36" s="368"/>
      <c r="AF36" s="388"/>
      <c r="AG36" s="368"/>
      <c r="AH36" s="422"/>
      <c r="AI36" s="422"/>
      <c r="AJ36" s="425"/>
    </row>
    <row r="37" spans="1:36" s="97" customFormat="1" ht="47.1" customHeight="1" x14ac:dyDescent="0.3">
      <c r="B37" s="396"/>
      <c r="C37" s="399"/>
      <c r="D37" s="399"/>
      <c r="E37" s="402"/>
      <c r="F37" s="368"/>
      <c r="G37" s="399"/>
      <c r="H37" s="404"/>
      <c r="I37" s="404"/>
      <c r="J37" s="185" t="s">
        <v>139</v>
      </c>
      <c r="K37" s="185" t="s">
        <v>138</v>
      </c>
      <c r="L37" s="184" t="s">
        <v>143</v>
      </c>
      <c r="M37" s="184" t="s">
        <v>156</v>
      </c>
      <c r="N37" s="368"/>
      <c r="O37" s="368"/>
      <c r="P37" s="368"/>
      <c r="Q37" s="368"/>
      <c r="R37" s="368"/>
      <c r="S37" s="368"/>
      <c r="T37" s="427"/>
      <c r="U37" s="387"/>
      <c r="V37" s="391"/>
      <c r="W37" s="387"/>
      <c r="X37" s="391"/>
      <c r="Y37" s="387"/>
      <c r="Z37" s="385"/>
      <c r="AA37" s="383"/>
      <c r="AB37" s="385"/>
      <c r="AC37" s="368"/>
      <c r="AD37" s="368"/>
      <c r="AE37" s="368"/>
      <c r="AF37" s="388"/>
      <c r="AG37" s="368"/>
      <c r="AH37" s="422"/>
      <c r="AI37" s="422"/>
      <c r="AJ37" s="425"/>
    </row>
    <row r="38" spans="1:36" s="97" customFormat="1" ht="56.1" customHeight="1" thickBot="1" x14ac:dyDescent="0.35">
      <c r="B38" s="397"/>
      <c r="C38" s="400"/>
      <c r="D38" s="400"/>
      <c r="E38" s="403"/>
      <c r="F38" s="369"/>
      <c r="G38" s="400"/>
      <c r="H38" s="405"/>
      <c r="I38" s="405"/>
      <c r="J38" s="190" t="s">
        <v>141</v>
      </c>
      <c r="K38" s="190" t="s">
        <v>140</v>
      </c>
      <c r="L38" s="191" t="s">
        <v>144</v>
      </c>
      <c r="M38" s="188" t="s">
        <v>616</v>
      </c>
      <c r="N38" s="369"/>
      <c r="O38" s="369"/>
      <c r="P38" s="369"/>
      <c r="Q38" s="369"/>
      <c r="R38" s="369"/>
      <c r="S38" s="369"/>
      <c r="T38" s="428"/>
      <c r="U38" s="390"/>
      <c r="V38" s="392"/>
      <c r="W38" s="390"/>
      <c r="X38" s="392"/>
      <c r="Y38" s="390"/>
      <c r="Z38" s="386"/>
      <c r="AA38" s="384"/>
      <c r="AB38" s="386"/>
      <c r="AC38" s="369"/>
      <c r="AD38" s="369"/>
      <c r="AE38" s="369"/>
      <c r="AF38" s="389"/>
      <c r="AG38" s="369"/>
      <c r="AH38" s="423"/>
      <c r="AI38" s="423"/>
      <c r="AJ38" s="426"/>
    </row>
    <row r="39" spans="1:36" s="199" customFormat="1" ht="39.6" x14ac:dyDescent="0.3">
      <c r="B39" s="419" t="s">
        <v>617</v>
      </c>
      <c r="C39" s="415" t="s">
        <v>618</v>
      </c>
      <c r="D39" s="415" t="s">
        <v>619</v>
      </c>
      <c r="E39" s="415" t="s">
        <v>620</v>
      </c>
      <c r="F39" s="410" t="s">
        <v>621</v>
      </c>
      <c r="G39" s="410" t="s">
        <v>622</v>
      </c>
      <c r="H39" s="410" t="s">
        <v>83</v>
      </c>
      <c r="I39" s="410" t="s">
        <v>83</v>
      </c>
      <c r="J39" s="181" t="s">
        <v>623</v>
      </c>
      <c r="K39" s="181" t="s">
        <v>624</v>
      </c>
      <c r="L39" s="180" t="s">
        <v>531</v>
      </c>
      <c r="M39" s="179" t="s">
        <v>625</v>
      </c>
      <c r="N39" s="410" t="s">
        <v>147</v>
      </c>
      <c r="O39" s="411" t="s">
        <v>114</v>
      </c>
      <c r="P39" s="410" t="s">
        <v>162</v>
      </c>
      <c r="Q39" s="410" t="s">
        <v>89</v>
      </c>
      <c r="R39" s="410" t="s">
        <v>90</v>
      </c>
      <c r="S39" s="410" t="s">
        <v>170</v>
      </c>
      <c r="T39" s="406">
        <f>U39</f>
        <v>2134649.2000000002</v>
      </c>
      <c r="U39" s="406">
        <f>+V39+Y39</f>
        <v>2134649.2000000002</v>
      </c>
      <c r="V39" s="406">
        <v>1255676</v>
      </c>
      <c r="W39" s="406">
        <v>0</v>
      </c>
      <c r="X39" s="406">
        <v>0</v>
      </c>
      <c r="Y39" s="406">
        <v>878973.2</v>
      </c>
      <c r="Z39" s="406">
        <v>0</v>
      </c>
      <c r="AA39" s="406">
        <v>0</v>
      </c>
      <c r="AB39" s="409">
        <v>376702.8</v>
      </c>
      <c r="AC39" s="406" t="s">
        <v>92</v>
      </c>
      <c r="AD39" s="406">
        <f>U39</f>
        <v>2134649.2000000002</v>
      </c>
      <c r="AE39" s="406"/>
      <c r="AF39" s="406"/>
      <c r="AG39" s="406"/>
      <c r="AH39" s="407" t="s">
        <v>909</v>
      </c>
      <c r="AI39" s="407" t="s">
        <v>910</v>
      </c>
      <c r="AJ39" s="417"/>
    </row>
    <row r="40" spans="1:36" s="199" customFormat="1" ht="58.5" customHeight="1" thickBot="1" x14ac:dyDescent="0.35">
      <c r="B40" s="420"/>
      <c r="C40" s="416"/>
      <c r="D40" s="416"/>
      <c r="E40" s="416"/>
      <c r="F40" s="369"/>
      <c r="G40" s="369"/>
      <c r="H40" s="369"/>
      <c r="I40" s="369"/>
      <c r="J40" s="200" t="s">
        <v>626</v>
      </c>
      <c r="K40" s="200" t="s">
        <v>627</v>
      </c>
      <c r="L40" s="188" t="s">
        <v>243</v>
      </c>
      <c r="M40" s="189" t="s">
        <v>628</v>
      </c>
      <c r="N40" s="369"/>
      <c r="O40" s="412"/>
      <c r="P40" s="369"/>
      <c r="Q40" s="369"/>
      <c r="R40" s="369"/>
      <c r="S40" s="369"/>
      <c r="T40" s="390"/>
      <c r="U40" s="390"/>
      <c r="V40" s="390"/>
      <c r="W40" s="390"/>
      <c r="X40" s="390"/>
      <c r="Y40" s="390"/>
      <c r="Z40" s="390"/>
      <c r="AA40" s="390"/>
      <c r="AB40" s="392"/>
      <c r="AC40" s="390"/>
      <c r="AD40" s="390"/>
      <c r="AE40" s="390"/>
      <c r="AF40" s="390"/>
      <c r="AG40" s="390"/>
      <c r="AH40" s="408"/>
      <c r="AI40" s="408"/>
      <c r="AJ40" s="418"/>
    </row>
    <row r="41" spans="1:36" s="199" customFormat="1" ht="40.200000000000003" thickBot="1" x14ac:dyDescent="0.35">
      <c r="B41" s="419" t="s">
        <v>629</v>
      </c>
      <c r="C41" s="415" t="s">
        <v>618</v>
      </c>
      <c r="D41" s="415" t="s">
        <v>619</v>
      </c>
      <c r="E41" s="415" t="s">
        <v>620</v>
      </c>
      <c r="F41" s="410" t="s">
        <v>630</v>
      </c>
      <c r="G41" s="410" t="s">
        <v>622</v>
      </c>
      <c r="H41" s="410" t="s">
        <v>83</v>
      </c>
      <c r="I41" s="410" t="s">
        <v>83</v>
      </c>
      <c r="J41" s="181" t="s">
        <v>623</v>
      </c>
      <c r="K41" s="181" t="s">
        <v>624</v>
      </c>
      <c r="L41" s="180" t="s">
        <v>531</v>
      </c>
      <c r="M41" s="179" t="s">
        <v>942</v>
      </c>
      <c r="N41" s="410" t="s">
        <v>147</v>
      </c>
      <c r="O41" s="411" t="s">
        <v>121</v>
      </c>
      <c r="P41" s="410" t="s">
        <v>162</v>
      </c>
      <c r="Q41" s="410" t="s">
        <v>89</v>
      </c>
      <c r="R41" s="410" t="s">
        <v>90</v>
      </c>
      <c r="S41" s="410" t="s">
        <v>170</v>
      </c>
      <c r="T41" s="406">
        <f>U41</f>
        <v>519905.73</v>
      </c>
      <c r="U41" s="406">
        <f>+V41+Y41</f>
        <v>519905.73</v>
      </c>
      <c r="V41" s="406">
        <v>305826.90000000002</v>
      </c>
      <c r="W41" s="406">
        <v>0</v>
      </c>
      <c r="X41" s="406">
        <v>0</v>
      </c>
      <c r="Y41" s="406">
        <v>214078.83</v>
      </c>
      <c r="Z41" s="406">
        <v>0</v>
      </c>
      <c r="AA41" s="406">
        <v>0</v>
      </c>
      <c r="AB41" s="409">
        <v>91748.07</v>
      </c>
      <c r="AC41" s="406" t="s">
        <v>92</v>
      </c>
      <c r="AD41" s="406">
        <f>U41</f>
        <v>519905.73</v>
      </c>
      <c r="AE41" s="406"/>
      <c r="AF41" s="406"/>
      <c r="AG41" s="406"/>
      <c r="AH41" s="407" t="s">
        <v>909</v>
      </c>
      <c r="AI41" s="407" t="s">
        <v>911</v>
      </c>
      <c r="AJ41" s="393"/>
    </row>
    <row r="42" spans="1:36" s="199" customFormat="1" ht="58.5" customHeight="1" thickBot="1" x14ac:dyDescent="0.35">
      <c r="B42" s="420"/>
      <c r="C42" s="416"/>
      <c r="D42" s="416"/>
      <c r="E42" s="416"/>
      <c r="F42" s="369"/>
      <c r="G42" s="369"/>
      <c r="H42" s="369"/>
      <c r="I42" s="369"/>
      <c r="J42" s="200" t="s">
        <v>626</v>
      </c>
      <c r="K42" s="200" t="s">
        <v>627</v>
      </c>
      <c r="L42" s="188" t="s">
        <v>243</v>
      </c>
      <c r="M42" s="179" t="s">
        <v>942</v>
      </c>
      <c r="N42" s="369"/>
      <c r="O42" s="412"/>
      <c r="P42" s="369"/>
      <c r="Q42" s="369"/>
      <c r="R42" s="369"/>
      <c r="S42" s="369"/>
      <c r="T42" s="390"/>
      <c r="U42" s="390"/>
      <c r="V42" s="390"/>
      <c r="W42" s="390"/>
      <c r="X42" s="390"/>
      <c r="Y42" s="390"/>
      <c r="Z42" s="390"/>
      <c r="AA42" s="390"/>
      <c r="AB42" s="392"/>
      <c r="AC42" s="390"/>
      <c r="AD42" s="390"/>
      <c r="AE42" s="390"/>
      <c r="AF42" s="390"/>
      <c r="AG42" s="390"/>
      <c r="AH42" s="408"/>
      <c r="AI42" s="408"/>
      <c r="AJ42" s="394"/>
    </row>
    <row r="43" spans="1:36" s="201" customFormat="1" ht="40.200000000000003" thickBot="1" x14ac:dyDescent="0.35">
      <c r="B43" s="413" t="s">
        <v>631</v>
      </c>
      <c r="C43" s="415" t="s">
        <v>618</v>
      </c>
      <c r="D43" s="415" t="s">
        <v>619</v>
      </c>
      <c r="E43" s="415" t="s">
        <v>620</v>
      </c>
      <c r="F43" s="410" t="s">
        <v>632</v>
      </c>
      <c r="G43" s="410" t="s">
        <v>622</v>
      </c>
      <c r="H43" s="410" t="s">
        <v>83</v>
      </c>
      <c r="I43" s="410" t="s">
        <v>83</v>
      </c>
      <c r="J43" s="181" t="s">
        <v>623</v>
      </c>
      <c r="K43" s="181" t="s">
        <v>624</v>
      </c>
      <c r="L43" s="180" t="s">
        <v>531</v>
      </c>
      <c r="M43" s="179" t="s">
        <v>633</v>
      </c>
      <c r="N43" s="410" t="s">
        <v>147</v>
      </c>
      <c r="O43" s="411" t="s">
        <v>118</v>
      </c>
      <c r="P43" s="410" t="s">
        <v>162</v>
      </c>
      <c r="Q43" s="410" t="s">
        <v>89</v>
      </c>
      <c r="R43" s="410" t="s">
        <v>90</v>
      </c>
      <c r="S43" s="410" t="s">
        <v>170</v>
      </c>
      <c r="T43" s="406">
        <f>U43</f>
        <v>59861.59</v>
      </c>
      <c r="U43" s="406">
        <v>59861.59</v>
      </c>
      <c r="V43" s="406" t="s">
        <v>912</v>
      </c>
      <c r="W43" s="406">
        <v>0</v>
      </c>
      <c r="X43" s="406">
        <v>0</v>
      </c>
      <c r="Y43" s="406">
        <v>24648.89</v>
      </c>
      <c r="Z43" s="406">
        <v>0</v>
      </c>
      <c r="AA43" s="406">
        <v>0</v>
      </c>
      <c r="AB43" s="406">
        <v>10563.81</v>
      </c>
      <c r="AC43" s="406" t="s">
        <v>92</v>
      </c>
      <c r="AD43" s="406">
        <f>U43</f>
        <v>59861.59</v>
      </c>
      <c r="AE43" s="406"/>
      <c r="AF43" s="406"/>
      <c r="AG43" s="406"/>
      <c r="AH43" s="407" t="s">
        <v>634</v>
      </c>
      <c r="AI43" s="407" t="s">
        <v>635</v>
      </c>
      <c r="AJ43" s="393">
        <v>45761</v>
      </c>
    </row>
    <row r="44" spans="1:36" s="201" customFormat="1" ht="58.5" customHeight="1" thickBot="1" x14ac:dyDescent="0.35">
      <c r="B44" s="414"/>
      <c r="C44" s="416"/>
      <c r="D44" s="416"/>
      <c r="E44" s="416"/>
      <c r="F44" s="369"/>
      <c r="G44" s="369"/>
      <c r="H44" s="369"/>
      <c r="I44" s="369"/>
      <c r="J44" s="200" t="s">
        <v>626</v>
      </c>
      <c r="K44" s="200" t="s">
        <v>627</v>
      </c>
      <c r="L44" s="188" t="s">
        <v>243</v>
      </c>
      <c r="M44" s="179" t="s">
        <v>633</v>
      </c>
      <c r="N44" s="369"/>
      <c r="O44" s="412"/>
      <c r="P44" s="369"/>
      <c r="Q44" s="369"/>
      <c r="R44" s="369"/>
      <c r="S44" s="369"/>
      <c r="T44" s="390"/>
      <c r="U44" s="390"/>
      <c r="V44" s="390"/>
      <c r="W44" s="390"/>
      <c r="X44" s="390"/>
      <c r="Y44" s="390"/>
      <c r="Z44" s="390"/>
      <c r="AA44" s="390"/>
      <c r="AB44" s="392"/>
      <c r="AC44" s="390"/>
      <c r="AD44" s="390"/>
      <c r="AE44" s="390"/>
      <c r="AF44" s="390"/>
      <c r="AG44" s="390"/>
      <c r="AH44" s="408"/>
      <c r="AI44" s="408"/>
      <c r="AJ44" s="394"/>
    </row>
    <row r="45" spans="1:36" s="199" customFormat="1" ht="53.4" thickBot="1" x14ac:dyDescent="0.35">
      <c r="B45" s="413" t="s">
        <v>636</v>
      </c>
      <c r="C45" s="415" t="s">
        <v>618</v>
      </c>
      <c r="D45" s="415" t="s">
        <v>619</v>
      </c>
      <c r="E45" s="415" t="s">
        <v>620</v>
      </c>
      <c r="F45" s="410" t="s">
        <v>637</v>
      </c>
      <c r="G45" s="410" t="s">
        <v>622</v>
      </c>
      <c r="H45" s="410" t="s">
        <v>83</v>
      </c>
      <c r="I45" s="410" t="s">
        <v>83</v>
      </c>
      <c r="J45" s="181" t="s">
        <v>623</v>
      </c>
      <c r="K45" s="181" t="s">
        <v>624</v>
      </c>
      <c r="L45" s="180" t="s">
        <v>531</v>
      </c>
      <c r="M45" s="179" t="s">
        <v>818</v>
      </c>
      <c r="N45" s="410" t="s">
        <v>147</v>
      </c>
      <c r="O45" s="411" t="s">
        <v>102</v>
      </c>
      <c r="P45" s="410" t="s">
        <v>162</v>
      </c>
      <c r="Q45" s="410" t="s">
        <v>89</v>
      </c>
      <c r="R45" s="410" t="s">
        <v>90</v>
      </c>
      <c r="S45" s="410" t="s">
        <v>170</v>
      </c>
      <c r="T45" s="406">
        <f>U45</f>
        <v>527000</v>
      </c>
      <c r="U45" s="406">
        <f>+V45+Y45</f>
        <v>527000</v>
      </c>
      <c r="V45" s="406">
        <v>310000</v>
      </c>
      <c r="W45" s="406">
        <v>0</v>
      </c>
      <c r="X45" s="406">
        <v>0</v>
      </c>
      <c r="Y45" s="406">
        <v>217000</v>
      </c>
      <c r="Z45" s="406">
        <v>0</v>
      </c>
      <c r="AA45" s="406">
        <v>0</v>
      </c>
      <c r="AB45" s="409">
        <v>93000</v>
      </c>
      <c r="AC45" s="406" t="s">
        <v>92</v>
      </c>
      <c r="AD45" s="406">
        <f>U45</f>
        <v>527000</v>
      </c>
      <c r="AE45" s="406"/>
      <c r="AF45" s="406"/>
      <c r="AG45" s="406"/>
      <c r="AH45" s="407" t="s">
        <v>658</v>
      </c>
      <c r="AI45" s="407" t="s">
        <v>659</v>
      </c>
      <c r="AJ45" s="393"/>
    </row>
    <row r="46" spans="1:36" s="199" customFormat="1" ht="58.5" customHeight="1" thickBot="1" x14ac:dyDescent="0.35">
      <c r="B46" s="414"/>
      <c r="C46" s="416"/>
      <c r="D46" s="416"/>
      <c r="E46" s="416"/>
      <c r="F46" s="369"/>
      <c r="G46" s="369"/>
      <c r="H46" s="369"/>
      <c r="I46" s="369"/>
      <c r="J46" s="200" t="s">
        <v>626</v>
      </c>
      <c r="K46" s="200" t="s">
        <v>627</v>
      </c>
      <c r="L46" s="188" t="s">
        <v>243</v>
      </c>
      <c r="M46" s="179" t="s">
        <v>818</v>
      </c>
      <c r="N46" s="369"/>
      <c r="O46" s="412"/>
      <c r="P46" s="369"/>
      <c r="Q46" s="369"/>
      <c r="R46" s="369"/>
      <c r="S46" s="369"/>
      <c r="T46" s="390"/>
      <c r="U46" s="390"/>
      <c r="V46" s="390"/>
      <c r="W46" s="390"/>
      <c r="X46" s="390"/>
      <c r="Y46" s="390"/>
      <c r="Z46" s="390"/>
      <c r="AA46" s="390"/>
      <c r="AB46" s="392"/>
      <c r="AC46" s="390"/>
      <c r="AD46" s="390"/>
      <c r="AE46" s="390"/>
      <c r="AF46" s="390"/>
      <c r="AG46" s="390"/>
      <c r="AH46" s="408"/>
      <c r="AI46" s="408"/>
      <c r="AJ46" s="394"/>
    </row>
    <row r="47" spans="1:36" s="201" customFormat="1" ht="39.6" x14ac:dyDescent="0.3">
      <c r="B47" s="413" t="s">
        <v>638</v>
      </c>
      <c r="C47" s="415" t="s">
        <v>618</v>
      </c>
      <c r="D47" s="415" t="s">
        <v>619</v>
      </c>
      <c r="E47" s="415" t="s">
        <v>620</v>
      </c>
      <c r="F47" s="410" t="s">
        <v>639</v>
      </c>
      <c r="G47" s="410" t="s">
        <v>622</v>
      </c>
      <c r="H47" s="410" t="s">
        <v>83</v>
      </c>
      <c r="I47" s="410" t="s">
        <v>83</v>
      </c>
      <c r="J47" s="181" t="s">
        <v>623</v>
      </c>
      <c r="K47" s="181" t="s">
        <v>624</v>
      </c>
      <c r="L47" s="180" t="s">
        <v>531</v>
      </c>
      <c r="M47" s="179" t="s">
        <v>640</v>
      </c>
      <c r="N47" s="410" t="s">
        <v>147</v>
      </c>
      <c r="O47" s="411" t="s">
        <v>118</v>
      </c>
      <c r="P47" s="410" t="s">
        <v>162</v>
      </c>
      <c r="Q47" s="410" t="s">
        <v>89</v>
      </c>
      <c r="R47" s="410" t="s">
        <v>90</v>
      </c>
      <c r="S47" s="410" t="s">
        <v>170</v>
      </c>
      <c r="T47" s="406" t="str">
        <f>U47</f>
        <v xml:space="preserve">1226750,99
</v>
      </c>
      <c r="U47" s="406" t="s">
        <v>943</v>
      </c>
      <c r="V47" s="406">
        <v>613375.49</v>
      </c>
      <c r="W47" s="406">
        <v>0</v>
      </c>
      <c r="X47" s="406">
        <v>0</v>
      </c>
      <c r="Y47" s="406">
        <v>429362.85</v>
      </c>
      <c r="Z47" s="406">
        <v>0</v>
      </c>
      <c r="AA47" s="406">
        <v>0</v>
      </c>
      <c r="AB47" s="406">
        <v>184012.65</v>
      </c>
      <c r="AC47" s="406" t="s">
        <v>92</v>
      </c>
      <c r="AD47" s="406" t="str">
        <f>U47</f>
        <v xml:space="preserve">1226750,99
</v>
      </c>
      <c r="AE47" s="406"/>
      <c r="AF47" s="406"/>
      <c r="AG47" s="406"/>
      <c r="AH47" s="407" t="s">
        <v>641</v>
      </c>
      <c r="AI47" s="407" t="s">
        <v>642</v>
      </c>
      <c r="AJ47" s="393">
        <v>45957</v>
      </c>
    </row>
    <row r="48" spans="1:36" s="201" customFormat="1" ht="58.5" customHeight="1" thickBot="1" x14ac:dyDescent="0.35">
      <c r="B48" s="414"/>
      <c r="C48" s="416"/>
      <c r="D48" s="416"/>
      <c r="E48" s="416"/>
      <c r="F48" s="369"/>
      <c r="G48" s="369"/>
      <c r="H48" s="369"/>
      <c r="I48" s="369"/>
      <c r="J48" s="200" t="s">
        <v>626</v>
      </c>
      <c r="K48" s="200" t="s">
        <v>627</v>
      </c>
      <c r="L48" s="188" t="s">
        <v>243</v>
      </c>
      <c r="M48" s="189" t="s">
        <v>643</v>
      </c>
      <c r="N48" s="369"/>
      <c r="O48" s="412"/>
      <c r="P48" s="369"/>
      <c r="Q48" s="369"/>
      <c r="R48" s="369"/>
      <c r="S48" s="369"/>
      <c r="T48" s="390"/>
      <c r="U48" s="390"/>
      <c r="V48" s="390"/>
      <c r="W48" s="390"/>
      <c r="X48" s="390"/>
      <c r="Y48" s="390"/>
      <c r="Z48" s="390"/>
      <c r="AA48" s="390"/>
      <c r="AB48" s="392"/>
      <c r="AC48" s="390"/>
      <c r="AD48" s="390"/>
      <c r="AE48" s="390"/>
      <c r="AF48" s="390"/>
      <c r="AG48" s="390"/>
      <c r="AH48" s="408"/>
      <c r="AI48" s="408"/>
      <c r="AJ48" s="394"/>
    </row>
    <row r="49" spans="2:36" s="199" customFormat="1" ht="39.6" x14ac:dyDescent="0.3">
      <c r="B49" s="413" t="s">
        <v>644</v>
      </c>
      <c r="C49" s="415" t="s">
        <v>618</v>
      </c>
      <c r="D49" s="415" t="s">
        <v>619</v>
      </c>
      <c r="E49" s="415" t="s">
        <v>620</v>
      </c>
      <c r="F49" s="410" t="s">
        <v>645</v>
      </c>
      <c r="G49" s="410" t="s">
        <v>622</v>
      </c>
      <c r="H49" s="410" t="s">
        <v>83</v>
      </c>
      <c r="I49" s="410" t="s">
        <v>83</v>
      </c>
      <c r="J49" s="181" t="s">
        <v>623</v>
      </c>
      <c r="K49" s="181" t="s">
        <v>624</v>
      </c>
      <c r="L49" s="180" t="s">
        <v>531</v>
      </c>
      <c r="M49" s="179" t="s">
        <v>646</v>
      </c>
      <c r="N49" s="410" t="s">
        <v>147</v>
      </c>
      <c r="O49" s="411" t="s">
        <v>111</v>
      </c>
      <c r="P49" s="410" t="s">
        <v>162</v>
      </c>
      <c r="Q49" s="410" t="s">
        <v>89</v>
      </c>
      <c r="R49" s="410" t="s">
        <v>90</v>
      </c>
      <c r="S49" s="410" t="s">
        <v>170</v>
      </c>
      <c r="T49" s="406">
        <f>U49</f>
        <v>850000</v>
      </c>
      <c r="U49" s="406">
        <f>+V49+Y49</f>
        <v>850000</v>
      </c>
      <c r="V49" s="406">
        <v>500000</v>
      </c>
      <c r="W49" s="406">
        <v>0</v>
      </c>
      <c r="X49" s="406">
        <v>0</v>
      </c>
      <c r="Y49" s="406">
        <v>350000</v>
      </c>
      <c r="Z49" s="406">
        <v>0</v>
      </c>
      <c r="AA49" s="406">
        <v>0</v>
      </c>
      <c r="AB49" s="409">
        <v>602000</v>
      </c>
      <c r="AC49" s="406" t="s">
        <v>92</v>
      </c>
      <c r="AD49" s="406">
        <f>U49</f>
        <v>850000</v>
      </c>
      <c r="AE49" s="406"/>
      <c r="AF49" s="406"/>
      <c r="AG49" s="406"/>
      <c r="AH49" s="407" t="s">
        <v>658</v>
      </c>
      <c r="AI49" s="407" t="s">
        <v>659</v>
      </c>
      <c r="AJ49" s="393"/>
    </row>
    <row r="50" spans="2:36" s="199" customFormat="1" ht="58.5" customHeight="1" thickBot="1" x14ac:dyDescent="0.35">
      <c r="B50" s="414"/>
      <c r="C50" s="416"/>
      <c r="D50" s="416"/>
      <c r="E50" s="416"/>
      <c r="F50" s="369"/>
      <c r="G50" s="369"/>
      <c r="H50" s="369"/>
      <c r="I50" s="369"/>
      <c r="J50" s="200" t="s">
        <v>626</v>
      </c>
      <c r="K50" s="200" t="s">
        <v>627</v>
      </c>
      <c r="L50" s="188" t="s">
        <v>243</v>
      </c>
      <c r="M50" s="189" t="s">
        <v>646</v>
      </c>
      <c r="N50" s="369"/>
      <c r="O50" s="412"/>
      <c r="P50" s="369"/>
      <c r="Q50" s="369"/>
      <c r="R50" s="369"/>
      <c r="S50" s="369"/>
      <c r="T50" s="390"/>
      <c r="U50" s="390"/>
      <c r="V50" s="390"/>
      <c r="W50" s="390"/>
      <c r="X50" s="390"/>
      <c r="Y50" s="390"/>
      <c r="Z50" s="390"/>
      <c r="AA50" s="390"/>
      <c r="AB50" s="392"/>
      <c r="AC50" s="390"/>
      <c r="AD50" s="390"/>
      <c r="AE50" s="390"/>
      <c r="AF50" s="390"/>
      <c r="AG50" s="390"/>
      <c r="AH50" s="408"/>
      <c r="AI50" s="408"/>
      <c r="AJ50" s="394"/>
    </row>
    <row r="51" spans="2:36" s="201" customFormat="1" ht="39.6" x14ac:dyDescent="0.3">
      <c r="B51" s="413" t="s">
        <v>649</v>
      </c>
      <c r="C51" s="415" t="s">
        <v>618</v>
      </c>
      <c r="D51" s="415" t="s">
        <v>619</v>
      </c>
      <c r="E51" s="415" t="s">
        <v>620</v>
      </c>
      <c r="F51" s="410" t="s">
        <v>650</v>
      </c>
      <c r="G51" s="410" t="s">
        <v>622</v>
      </c>
      <c r="H51" s="410" t="s">
        <v>83</v>
      </c>
      <c r="I51" s="410" t="s">
        <v>83</v>
      </c>
      <c r="J51" s="181" t="s">
        <v>623</v>
      </c>
      <c r="K51" s="181" t="s">
        <v>624</v>
      </c>
      <c r="L51" s="180" t="s">
        <v>531</v>
      </c>
      <c r="M51" s="179" t="s">
        <v>651</v>
      </c>
      <c r="N51" s="410" t="s">
        <v>147</v>
      </c>
      <c r="O51" s="411" t="s">
        <v>118</v>
      </c>
      <c r="P51" s="410" t="s">
        <v>162</v>
      </c>
      <c r="Q51" s="410" t="s">
        <v>89</v>
      </c>
      <c r="R51" s="410" t="s">
        <v>90</v>
      </c>
      <c r="S51" s="410" t="s">
        <v>170</v>
      </c>
      <c r="T51" s="406" t="str">
        <f>U51</f>
        <v xml:space="preserve">909496,09
</v>
      </c>
      <c r="U51" s="406" t="s">
        <v>944</v>
      </c>
      <c r="V51" s="406">
        <v>454748.04</v>
      </c>
      <c r="W51" s="406">
        <v>0</v>
      </c>
      <c r="X51" s="406">
        <v>0</v>
      </c>
      <c r="Y51" s="406">
        <v>318323.63</v>
      </c>
      <c r="Z51" s="406">
        <v>0</v>
      </c>
      <c r="AA51" s="406">
        <v>0</v>
      </c>
      <c r="AB51" s="406">
        <v>136424.42000000001</v>
      </c>
      <c r="AC51" s="406" t="s">
        <v>92</v>
      </c>
      <c r="AD51" s="406" t="str">
        <f>U51</f>
        <v xml:space="preserve">909496,09
</v>
      </c>
      <c r="AE51" s="406"/>
      <c r="AF51" s="406"/>
      <c r="AG51" s="406"/>
      <c r="AH51" s="407" t="s">
        <v>647</v>
      </c>
      <c r="AI51" s="407" t="s">
        <v>648</v>
      </c>
      <c r="AJ51" s="393">
        <v>46037</v>
      </c>
    </row>
    <row r="52" spans="2:36" s="201" customFormat="1" ht="58.5" customHeight="1" thickBot="1" x14ac:dyDescent="0.35">
      <c r="B52" s="414"/>
      <c r="C52" s="416"/>
      <c r="D52" s="416"/>
      <c r="E52" s="416"/>
      <c r="F52" s="369"/>
      <c r="G52" s="369"/>
      <c r="H52" s="369"/>
      <c r="I52" s="369"/>
      <c r="J52" s="200" t="s">
        <v>626</v>
      </c>
      <c r="K52" s="200" t="s">
        <v>627</v>
      </c>
      <c r="L52" s="188" t="s">
        <v>243</v>
      </c>
      <c r="M52" s="189" t="s">
        <v>652</v>
      </c>
      <c r="N52" s="369"/>
      <c r="O52" s="412"/>
      <c r="P52" s="369"/>
      <c r="Q52" s="369"/>
      <c r="R52" s="369"/>
      <c r="S52" s="369"/>
      <c r="T52" s="390"/>
      <c r="U52" s="390"/>
      <c r="V52" s="390"/>
      <c r="W52" s="390"/>
      <c r="X52" s="390"/>
      <c r="Y52" s="390"/>
      <c r="Z52" s="390"/>
      <c r="AA52" s="390"/>
      <c r="AB52" s="392"/>
      <c r="AC52" s="390"/>
      <c r="AD52" s="390"/>
      <c r="AE52" s="390"/>
      <c r="AF52" s="390"/>
      <c r="AG52" s="390"/>
      <c r="AH52" s="408"/>
      <c r="AI52" s="408"/>
      <c r="AJ52" s="394"/>
    </row>
    <row r="53" spans="2:36" s="201" customFormat="1" ht="39.6" x14ac:dyDescent="0.3">
      <c r="B53" s="413" t="s">
        <v>653</v>
      </c>
      <c r="C53" s="415" t="s">
        <v>618</v>
      </c>
      <c r="D53" s="415" t="s">
        <v>619</v>
      </c>
      <c r="E53" s="415" t="s">
        <v>620</v>
      </c>
      <c r="F53" s="410" t="s">
        <v>654</v>
      </c>
      <c r="G53" s="410" t="s">
        <v>622</v>
      </c>
      <c r="H53" s="410" t="s">
        <v>83</v>
      </c>
      <c r="I53" s="410" t="s">
        <v>83</v>
      </c>
      <c r="J53" s="181" t="s">
        <v>623</v>
      </c>
      <c r="K53" s="181" t="s">
        <v>624</v>
      </c>
      <c r="L53" s="180" t="s">
        <v>531</v>
      </c>
      <c r="M53" s="179" t="s">
        <v>945</v>
      </c>
      <c r="N53" s="410" t="s">
        <v>147</v>
      </c>
      <c r="O53" s="411" t="s">
        <v>123</v>
      </c>
      <c r="P53" s="410" t="s">
        <v>162</v>
      </c>
      <c r="Q53" s="410" t="s">
        <v>89</v>
      </c>
      <c r="R53" s="410" t="s">
        <v>90</v>
      </c>
      <c r="S53" s="410" t="s">
        <v>170</v>
      </c>
      <c r="T53" s="406">
        <f>U53</f>
        <v>2566818.58</v>
      </c>
      <c r="U53" s="406">
        <f>+V53+Y53</f>
        <v>2566818.58</v>
      </c>
      <c r="V53" s="406">
        <v>1509893.28</v>
      </c>
      <c r="W53" s="406">
        <v>0</v>
      </c>
      <c r="X53" s="406">
        <v>0</v>
      </c>
      <c r="Y53" s="406">
        <v>1056925.3</v>
      </c>
      <c r="Z53" s="406">
        <v>0</v>
      </c>
      <c r="AA53" s="406">
        <v>0</v>
      </c>
      <c r="AB53" s="409">
        <v>452967.99</v>
      </c>
      <c r="AC53" s="406" t="s">
        <v>92</v>
      </c>
      <c r="AD53" s="406">
        <f>U53</f>
        <v>2566818.58</v>
      </c>
      <c r="AE53" s="406"/>
      <c r="AF53" s="406"/>
      <c r="AG53" s="406"/>
      <c r="AH53" s="407" t="s">
        <v>647</v>
      </c>
      <c r="AI53" s="407" t="s">
        <v>648</v>
      </c>
      <c r="AJ53" s="393">
        <v>46037</v>
      </c>
    </row>
    <row r="54" spans="2:36" s="201" customFormat="1" ht="58.5" customHeight="1" thickBot="1" x14ac:dyDescent="0.35">
      <c r="B54" s="414"/>
      <c r="C54" s="416"/>
      <c r="D54" s="416"/>
      <c r="E54" s="416"/>
      <c r="F54" s="369"/>
      <c r="G54" s="369"/>
      <c r="H54" s="369"/>
      <c r="I54" s="369"/>
      <c r="J54" s="200" t="s">
        <v>626</v>
      </c>
      <c r="K54" s="200" t="s">
        <v>627</v>
      </c>
      <c r="L54" s="188" t="s">
        <v>243</v>
      </c>
      <c r="M54" s="189" t="s">
        <v>946</v>
      </c>
      <c r="N54" s="369"/>
      <c r="O54" s="412"/>
      <c r="P54" s="369"/>
      <c r="Q54" s="369"/>
      <c r="R54" s="369"/>
      <c r="S54" s="369"/>
      <c r="T54" s="390"/>
      <c r="U54" s="390"/>
      <c r="V54" s="390"/>
      <c r="W54" s="390"/>
      <c r="X54" s="390"/>
      <c r="Y54" s="390"/>
      <c r="Z54" s="390"/>
      <c r="AA54" s="390"/>
      <c r="AB54" s="392"/>
      <c r="AC54" s="390"/>
      <c r="AD54" s="390"/>
      <c r="AE54" s="390"/>
      <c r="AF54" s="390"/>
      <c r="AG54" s="390"/>
      <c r="AH54" s="408"/>
      <c r="AI54" s="408"/>
      <c r="AJ54" s="394"/>
    </row>
    <row r="55" spans="2:36" s="199" customFormat="1" ht="39.6" x14ac:dyDescent="0.3">
      <c r="B55" s="413" t="s">
        <v>655</v>
      </c>
      <c r="C55" s="415" t="s">
        <v>618</v>
      </c>
      <c r="D55" s="415" t="s">
        <v>619</v>
      </c>
      <c r="E55" s="415" t="s">
        <v>620</v>
      </c>
      <c r="F55" s="410" t="s">
        <v>656</v>
      </c>
      <c r="G55" s="410" t="s">
        <v>622</v>
      </c>
      <c r="H55" s="410" t="s">
        <v>83</v>
      </c>
      <c r="I55" s="410" t="s">
        <v>83</v>
      </c>
      <c r="J55" s="181" t="s">
        <v>623</v>
      </c>
      <c r="K55" s="181" t="s">
        <v>624</v>
      </c>
      <c r="L55" s="180" t="s">
        <v>531</v>
      </c>
      <c r="M55" s="179" t="s">
        <v>657</v>
      </c>
      <c r="N55" s="410" t="s">
        <v>147</v>
      </c>
      <c r="O55" s="411" t="s">
        <v>105</v>
      </c>
      <c r="P55" s="410" t="s">
        <v>162</v>
      </c>
      <c r="Q55" s="410" t="s">
        <v>89</v>
      </c>
      <c r="R55" s="410" t="s">
        <v>90</v>
      </c>
      <c r="S55" s="410" t="s">
        <v>170</v>
      </c>
      <c r="T55" s="406">
        <f>U55</f>
        <v>1700000</v>
      </c>
      <c r="U55" s="406">
        <f>+V55+Y55</f>
        <v>1700000</v>
      </c>
      <c r="V55" s="406">
        <v>1000000</v>
      </c>
      <c r="W55" s="406">
        <v>0</v>
      </c>
      <c r="X55" s="406">
        <v>0</v>
      </c>
      <c r="Y55" s="406">
        <v>700000</v>
      </c>
      <c r="Z55" s="406">
        <v>0</v>
      </c>
      <c r="AA55" s="406">
        <v>0</v>
      </c>
      <c r="AB55" s="409">
        <v>300000</v>
      </c>
      <c r="AC55" s="406" t="s">
        <v>92</v>
      </c>
      <c r="AD55" s="406">
        <f>U55</f>
        <v>1700000</v>
      </c>
      <c r="AE55" s="406"/>
      <c r="AF55" s="406"/>
      <c r="AG55" s="406"/>
      <c r="AH55" s="407" t="s">
        <v>658</v>
      </c>
      <c r="AI55" s="407" t="s">
        <v>659</v>
      </c>
      <c r="AJ55" s="393"/>
    </row>
    <row r="56" spans="2:36" s="199" customFormat="1" ht="58.5" customHeight="1" thickBot="1" x14ac:dyDescent="0.35">
      <c r="B56" s="414"/>
      <c r="C56" s="416"/>
      <c r="D56" s="416"/>
      <c r="E56" s="416"/>
      <c r="F56" s="369"/>
      <c r="G56" s="369"/>
      <c r="H56" s="369"/>
      <c r="I56" s="369"/>
      <c r="J56" s="200" t="s">
        <v>626</v>
      </c>
      <c r="K56" s="200" t="s">
        <v>627</v>
      </c>
      <c r="L56" s="188" t="s">
        <v>243</v>
      </c>
      <c r="M56" s="189" t="s">
        <v>657</v>
      </c>
      <c r="N56" s="369"/>
      <c r="O56" s="412"/>
      <c r="P56" s="369"/>
      <c r="Q56" s="369"/>
      <c r="R56" s="369"/>
      <c r="S56" s="369"/>
      <c r="T56" s="390"/>
      <c r="U56" s="390"/>
      <c r="V56" s="390"/>
      <c r="W56" s="390"/>
      <c r="X56" s="390"/>
      <c r="Y56" s="390"/>
      <c r="Z56" s="390"/>
      <c r="AA56" s="390"/>
      <c r="AB56" s="392"/>
      <c r="AC56" s="390"/>
      <c r="AD56" s="390"/>
      <c r="AE56" s="390"/>
      <c r="AF56" s="390"/>
      <c r="AG56" s="390"/>
      <c r="AH56" s="408"/>
      <c r="AI56" s="408"/>
      <c r="AJ56" s="394"/>
    </row>
    <row r="57" spans="2:36" s="97" customFormat="1" ht="50.4" customHeight="1" x14ac:dyDescent="0.3">
      <c r="B57" s="395" t="s">
        <v>319</v>
      </c>
      <c r="C57" s="398" t="s">
        <v>508</v>
      </c>
      <c r="D57" s="398" t="s">
        <v>131</v>
      </c>
      <c r="E57" s="401" t="s">
        <v>132</v>
      </c>
      <c r="F57" s="368" t="s">
        <v>323</v>
      </c>
      <c r="G57" s="398" t="s">
        <v>133</v>
      </c>
      <c r="H57" s="404" t="s">
        <v>134</v>
      </c>
      <c r="I57" s="404" t="s">
        <v>134</v>
      </c>
      <c r="J57" s="181" t="s">
        <v>767</v>
      </c>
      <c r="K57" s="185" t="s">
        <v>135</v>
      </c>
      <c r="L57" s="184" t="s">
        <v>142</v>
      </c>
      <c r="M57" s="183" t="s">
        <v>830</v>
      </c>
      <c r="N57" s="368" t="s">
        <v>147</v>
      </c>
      <c r="O57" s="368" t="s">
        <v>324</v>
      </c>
      <c r="P57" s="368" t="s">
        <v>162</v>
      </c>
      <c r="Q57" s="368" t="s">
        <v>89</v>
      </c>
      <c r="R57" s="368" t="s">
        <v>90</v>
      </c>
      <c r="S57" s="368" t="s">
        <v>91</v>
      </c>
      <c r="T57" s="391">
        <f>U57</f>
        <v>1276938</v>
      </c>
      <c r="U57" s="387">
        <f>V57+Y57</f>
        <v>1276938</v>
      </c>
      <c r="V57" s="391">
        <v>751140</v>
      </c>
      <c r="W57" s="387">
        <v>0</v>
      </c>
      <c r="X57" s="391">
        <v>0</v>
      </c>
      <c r="Y57" s="387">
        <v>525798</v>
      </c>
      <c r="Z57" s="385">
        <v>0</v>
      </c>
      <c r="AA57" s="383">
        <v>0</v>
      </c>
      <c r="AB57" s="385">
        <v>225342</v>
      </c>
      <c r="AC57" s="368" t="s">
        <v>148</v>
      </c>
      <c r="AD57" s="387">
        <f>U57</f>
        <v>1276938</v>
      </c>
      <c r="AE57" s="368"/>
      <c r="AF57" s="388"/>
      <c r="AG57" s="368"/>
      <c r="AH57" s="370" t="s">
        <v>350</v>
      </c>
      <c r="AI57" s="370" t="s">
        <v>819</v>
      </c>
      <c r="AJ57" s="372">
        <v>45670</v>
      </c>
    </row>
    <row r="58" spans="2:36" s="97" customFormat="1" ht="41.4" customHeight="1" x14ac:dyDescent="0.3">
      <c r="B58" s="396"/>
      <c r="C58" s="399"/>
      <c r="D58" s="399"/>
      <c r="E58" s="402"/>
      <c r="F58" s="368"/>
      <c r="G58" s="399"/>
      <c r="H58" s="404"/>
      <c r="I58" s="404"/>
      <c r="J58" s="185" t="s">
        <v>137</v>
      </c>
      <c r="K58" s="186" t="s">
        <v>136</v>
      </c>
      <c r="L58" s="184" t="s">
        <v>115</v>
      </c>
      <c r="M58" s="184" t="s">
        <v>831</v>
      </c>
      <c r="N58" s="368"/>
      <c r="O58" s="368"/>
      <c r="P58" s="368"/>
      <c r="Q58" s="368"/>
      <c r="R58" s="368"/>
      <c r="S58" s="368"/>
      <c r="T58" s="391"/>
      <c r="U58" s="387"/>
      <c r="V58" s="391"/>
      <c r="W58" s="387"/>
      <c r="X58" s="391"/>
      <c r="Y58" s="387"/>
      <c r="Z58" s="385"/>
      <c r="AA58" s="383"/>
      <c r="AB58" s="385"/>
      <c r="AC58" s="368"/>
      <c r="AD58" s="368"/>
      <c r="AE58" s="368"/>
      <c r="AF58" s="388"/>
      <c r="AG58" s="368"/>
      <c r="AH58" s="370"/>
      <c r="AI58" s="370"/>
      <c r="AJ58" s="372"/>
    </row>
    <row r="59" spans="2:36" s="97" customFormat="1" ht="45.9" customHeight="1" x14ac:dyDescent="0.3">
      <c r="B59" s="396"/>
      <c r="C59" s="399"/>
      <c r="D59" s="399"/>
      <c r="E59" s="402"/>
      <c r="F59" s="368"/>
      <c r="G59" s="399"/>
      <c r="H59" s="404"/>
      <c r="I59" s="404"/>
      <c r="J59" s="185" t="s">
        <v>139</v>
      </c>
      <c r="K59" s="185" t="s">
        <v>138</v>
      </c>
      <c r="L59" s="184" t="s">
        <v>143</v>
      </c>
      <c r="M59" s="184" t="s">
        <v>830</v>
      </c>
      <c r="N59" s="368"/>
      <c r="O59" s="368"/>
      <c r="P59" s="368"/>
      <c r="Q59" s="368"/>
      <c r="R59" s="368"/>
      <c r="S59" s="368"/>
      <c r="T59" s="391"/>
      <c r="U59" s="387"/>
      <c r="V59" s="391"/>
      <c r="W59" s="387"/>
      <c r="X59" s="391"/>
      <c r="Y59" s="387"/>
      <c r="Z59" s="385"/>
      <c r="AA59" s="383"/>
      <c r="AB59" s="385"/>
      <c r="AC59" s="368"/>
      <c r="AD59" s="368"/>
      <c r="AE59" s="368"/>
      <c r="AF59" s="388"/>
      <c r="AG59" s="368"/>
      <c r="AH59" s="370"/>
      <c r="AI59" s="370"/>
      <c r="AJ59" s="372"/>
    </row>
    <row r="60" spans="2:36" s="97" customFormat="1" ht="53.4" thickBot="1" x14ac:dyDescent="0.35">
      <c r="B60" s="397"/>
      <c r="C60" s="400"/>
      <c r="D60" s="400"/>
      <c r="E60" s="403"/>
      <c r="F60" s="369"/>
      <c r="G60" s="400"/>
      <c r="H60" s="405"/>
      <c r="I60" s="405"/>
      <c r="J60" s="190" t="s">
        <v>141</v>
      </c>
      <c r="K60" s="190" t="s">
        <v>140</v>
      </c>
      <c r="L60" s="191" t="s">
        <v>144</v>
      </c>
      <c r="M60" s="189" t="s">
        <v>832</v>
      </c>
      <c r="N60" s="369"/>
      <c r="O60" s="369"/>
      <c r="P60" s="369"/>
      <c r="Q60" s="369"/>
      <c r="R60" s="369"/>
      <c r="S60" s="369"/>
      <c r="T60" s="392"/>
      <c r="U60" s="390"/>
      <c r="V60" s="392"/>
      <c r="W60" s="390"/>
      <c r="X60" s="392"/>
      <c r="Y60" s="390"/>
      <c r="Z60" s="386"/>
      <c r="AA60" s="384"/>
      <c r="AB60" s="386"/>
      <c r="AC60" s="369"/>
      <c r="AD60" s="369"/>
      <c r="AE60" s="369"/>
      <c r="AF60" s="389"/>
      <c r="AG60" s="369"/>
      <c r="AH60" s="371"/>
      <c r="AI60" s="371"/>
      <c r="AJ60" s="373"/>
    </row>
    <row r="61" spans="2:36" s="97" customFormat="1" ht="43.5" customHeight="1" x14ac:dyDescent="0.3">
      <c r="B61" s="374" t="s">
        <v>510</v>
      </c>
      <c r="C61" s="377" t="s">
        <v>511</v>
      </c>
      <c r="D61" s="377" t="s">
        <v>131</v>
      </c>
      <c r="E61" s="380" t="s">
        <v>132</v>
      </c>
      <c r="F61" s="354" t="s">
        <v>321</v>
      </c>
      <c r="G61" s="377" t="s">
        <v>133</v>
      </c>
      <c r="H61" s="366" t="s">
        <v>134</v>
      </c>
      <c r="I61" s="366" t="s">
        <v>134</v>
      </c>
      <c r="J61" s="311" t="s">
        <v>767</v>
      </c>
      <c r="K61" s="312" t="s">
        <v>135</v>
      </c>
      <c r="L61" s="309" t="s">
        <v>142</v>
      </c>
      <c r="M61" s="313" t="s">
        <v>145</v>
      </c>
      <c r="N61" s="354" t="s">
        <v>147</v>
      </c>
      <c r="O61" s="354" t="s">
        <v>175</v>
      </c>
      <c r="P61" s="354" t="s">
        <v>162</v>
      </c>
      <c r="Q61" s="354" t="s">
        <v>89</v>
      </c>
      <c r="R61" s="354" t="s">
        <v>90</v>
      </c>
      <c r="S61" s="354" t="s">
        <v>91</v>
      </c>
      <c r="T61" s="359">
        <f>U61</f>
        <v>0</v>
      </c>
      <c r="U61" s="352">
        <f>V61+Y61</f>
        <v>0</v>
      </c>
      <c r="V61" s="358">
        <v>0</v>
      </c>
      <c r="W61" s="352">
        <v>0</v>
      </c>
      <c r="X61" s="358">
        <v>0</v>
      </c>
      <c r="Y61" s="352">
        <v>0</v>
      </c>
      <c r="Z61" s="361">
        <v>0</v>
      </c>
      <c r="AA61" s="363">
        <v>0</v>
      </c>
      <c r="AB61" s="361">
        <v>0</v>
      </c>
      <c r="AC61" s="354" t="s">
        <v>148</v>
      </c>
      <c r="AD61" s="352">
        <f>U61</f>
        <v>0</v>
      </c>
      <c r="AE61" s="354"/>
      <c r="AF61" s="355"/>
      <c r="AG61" s="354"/>
      <c r="AH61" s="357" t="s">
        <v>512</v>
      </c>
      <c r="AI61" s="357" t="s">
        <v>513</v>
      </c>
      <c r="AJ61" s="350" t="s">
        <v>913</v>
      </c>
    </row>
    <row r="62" spans="2:36" s="97" customFormat="1" ht="44.4" customHeight="1" x14ac:dyDescent="0.3">
      <c r="B62" s="375"/>
      <c r="C62" s="378"/>
      <c r="D62" s="378"/>
      <c r="E62" s="381"/>
      <c r="F62" s="353"/>
      <c r="G62" s="378"/>
      <c r="H62" s="367"/>
      <c r="I62" s="367"/>
      <c r="J62" s="314" t="s">
        <v>137</v>
      </c>
      <c r="K62" s="315" t="s">
        <v>136</v>
      </c>
      <c r="L62" s="310" t="s">
        <v>115</v>
      </c>
      <c r="M62" s="316" t="s">
        <v>146</v>
      </c>
      <c r="N62" s="353"/>
      <c r="O62" s="353"/>
      <c r="P62" s="353"/>
      <c r="Q62" s="353"/>
      <c r="R62" s="353"/>
      <c r="S62" s="353"/>
      <c r="T62" s="359"/>
      <c r="U62" s="360"/>
      <c r="V62" s="359"/>
      <c r="W62" s="360"/>
      <c r="X62" s="359"/>
      <c r="Y62" s="360"/>
      <c r="Z62" s="362"/>
      <c r="AA62" s="364"/>
      <c r="AB62" s="362"/>
      <c r="AC62" s="353"/>
      <c r="AD62" s="353"/>
      <c r="AE62" s="353"/>
      <c r="AF62" s="356"/>
      <c r="AG62" s="353"/>
      <c r="AH62" s="353"/>
      <c r="AI62" s="353"/>
      <c r="AJ62" s="351"/>
    </row>
    <row r="63" spans="2:36" s="97" customFormat="1" ht="47.4" customHeight="1" x14ac:dyDescent="0.3">
      <c r="B63" s="375"/>
      <c r="C63" s="378"/>
      <c r="D63" s="378"/>
      <c r="E63" s="381"/>
      <c r="F63" s="353"/>
      <c r="G63" s="378"/>
      <c r="H63" s="367"/>
      <c r="I63" s="367"/>
      <c r="J63" s="314" t="s">
        <v>139</v>
      </c>
      <c r="K63" s="314" t="s">
        <v>138</v>
      </c>
      <c r="L63" s="310" t="s">
        <v>143</v>
      </c>
      <c r="M63" s="310" t="s">
        <v>145</v>
      </c>
      <c r="N63" s="353"/>
      <c r="O63" s="353"/>
      <c r="P63" s="353"/>
      <c r="Q63" s="353"/>
      <c r="R63" s="353"/>
      <c r="S63" s="353"/>
      <c r="T63" s="359"/>
      <c r="U63" s="360"/>
      <c r="V63" s="359"/>
      <c r="W63" s="360"/>
      <c r="X63" s="359"/>
      <c r="Y63" s="360"/>
      <c r="Z63" s="362"/>
      <c r="AA63" s="364"/>
      <c r="AB63" s="362"/>
      <c r="AC63" s="353"/>
      <c r="AD63" s="353"/>
      <c r="AE63" s="353"/>
      <c r="AF63" s="356"/>
      <c r="AG63" s="353"/>
      <c r="AH63" s="353"/>
      <c r="AI63" s="353"/>
      <c r="AJ63" s="351"/>
    </row>
    <row r="64" spans="2:36" s="97" customFormat="1" ht="53.4" thickBot="1" x14ac:dyDescent="0.35">
      <c r="B64" s="376"/>
      <c r="C64" s="379"/>
      <c r="D64" s="379"/>
      <c r="E64" s="382"/>
      <c r="F64" s="353"/>
      <c r="G64" s="379"/>
      <c r="H64" s="367"/>
      <c r="I64" s="367"/>
      <c r="J64" s="314" t="s">
        <v>141</v>
      </c>
      <c r="K64" s="314" t="s">
        <v>140</v>
      </c>
      <c r="L64" s="317" t="s">
        <v>144</v>
      </c>
      <c r="M64" s="310" t="s">
        <v>151</v>
      </c>
      <c r="N64" s="353"/>
      <c r="O64" s="353"/>
      <c r="P64" s="353"/>
      <c r="Q64" s="353"/>
      <c r="R64" s="353"/>
      <c r="S64" s="353"/>
      <c r="T64" s="365"/>
      <c r="U64" s="360"/>
      <c r="V64" s="359"/>
      <c r="W64" s="360"/>
      <c r="X64" s="359"/>
      <c r="Y64" s="360"/>
      <c r="Z64" s="362"/>
      <c r="AA64" s="364"/>
      <c r="AB64" s="362"/>
      <c r="AC64" s="353"/>
      <c r="AD64" s="353"/>
      <c r="AE64" s="353"/>
      <c r="AF64" s="356"/>
      <c r="AG64" s="353"/>
      <c r="AH64" s="353"/>
      <c r="AI64" s="353"/>
      <c r="AJ64" s="351"/>
    </row>
  </sheetData>
  <autoFilter ref="A5:AJ64" xr:uid="{00000000-0009-0000-0000-000005000000}"/>
  <mergeCells count="588">
    <mergeCell ref="B1:AI1"/>
    <mergeCell ref="B3:B4"/>
    <mergeCell ref="C3:C4"/>
    <mergeCell ref="D3:D4"/>
    <mergeCell ref="E3:E4"/>
    <mergeCell ref="F3:F4"/>
    <mergeCell ref="G3:G4"/>
    <mergeCell ref="H3:H4"/>
    <mergeCell ref="I3:I4"/>
    <mergeCell ref="J3:M3"/>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H7:H10"/>
    <mergeCell ref="I7:I10"/>
    <mergeCell ref="N7:N10"/>
    <mergeCell ref="O7:O10"/>
    <mergeCell ref="P7:P10"/>
    <mergeCell ref="Q7:Q10"/>
    <mergeCell ref="AG3:AG4"/>
    <mergeCell ref="AH3:AH4"/>
    <mergeCell ref="AI3:AI4"/>
    <mergeCell ref="AF11:AF14"/>
    <mergeCell ref="AG11:AG14"/>
    <mergeCell ref="X7:X10"/>
    <mergeCell ref="Y7:Y10"/>
    <mergeCell ref="Z7:Z10"/>
    <mergeCell ref="AA7:AA10"/>
    <mergeCell ref="AB7:AB10"/>
    <mergeCell ref="AC7:AC10"/>
    <mergeCell ref="R7:R10"/>
    <mergeCell ref="S7:S10"/>
    <mergeCell ref="T7:T14"/>
    <mergeCell ref="U7:U10"/>
    <mergeCell ref="V7:V10"/>
    <mergeCell ref="W7:W10"/>
    <mergeCell ref="U11:U14"/>
    <mergeCell ref="V11:V14"/>
    <mergeCell ref="W11:W14"/>
    <mergeCell ref="X11:X14"/>
    <mergeCell ref="Y11:Y14"/>
    <mergeCell ref="Z11:Z14"/>
    <mergeCell ref="AA11:AA14"/>
    <mergeCell ref="AB11:AB14"/>
    <mergeCell ref="AC11:AC14"/>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H15:H18"/>
    <mergeCell ref="I15:I18"/>
    <mergeCell ref="N15:N18"/>
    <mergeCell ref="O15:O18"/>
    <mergeCell ref="P15:P18"/>
    <mergeCell ref="Q15:Q18"/>
    <mergeCell ref="B15:B22"/>
    <mergeCell ref="C15:C22"/>
    <mergeCell ref="D15:D22"/>
    <mergeCell ref="E15:E22"/>
    <mergeCell ref="F15:F18"/>
    <mergeCell ref="G15:G22"/>
    <mergeCell ref="AF19:AF22"/>
    <mergeCell ref="AG19:AG22"/>
    <mergeCell ref="X15:X18"/>
    <mergeCell ref="Y15:Y18"/>
    <mergeCell ref="Z15:Z18"/>
    <mergeCell ref="AA15:AA18"/>
    <mergeCell ref="AB15:AB18"/>
    <mergeCell ref="AC15:AC18"/>
    <mergeCell ref="R15:R18"/>
    <mergeCell ref="S15:S18"/>
    <mergeCell ref="T15:T22"/>
    <mergeCell ref="U15:U18"/>
    <mergeCell ref="V15:V18"/>
    <mergeCell ref="W15:W18"/>
    <mergeCell ref="U19:U22"/>
    <mergeCell ref="V19:V22"/>
    <mergeCell ref="W19:W22"/>
    <mergeCell ref="X19:X22"/>
    <mergeCell ref="Y19:Y22"/>
    <mergeCell ref="Z19:Z22"/>
    <mergeCell ref="AA19:AA22"/>
    <mergeCell ref="AB19:AB22"/>
    <mergeCell ref="AC19:AC22"/>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H23:H26"/>
    <mergeCell ref="I23:I26"/>
    <mergeCell ref="N23:N26"/>
    <mergeCell ref="O23:O26"/>
    <mergeCell ref="P23:P26"/>
    <mergeCell ref="Q23:Q26"/>
    <mergeCell ref="B23:B30"/>
    <mergeCell ref="C23:C30"/>
    <mergeCell ref="D23:D30"/>
    <mergeCell ref="E23:E30"/>
    <mergeCell ref="F23:F26"/>
    <mergeCell ref="G23:G30"/>
    <mergeCell ref="Y23:Y26"/>
    <mergeCell ref="Z23:Z26"/>
    <mergeCell ref="AA23:AA26"/>
    <mergeCell ref="AB23:AB26"/>
    <mergeCell ref="AC23:AC26"/>
    <mergeCell ref="R23:R26"/>
    <mergeCell ref="S23:S26"/>
    <mergeCell ref="T23:T30"/>
    <mergeCell ref="U23:U26"/>
    <mergeCell ref="V23:V26"/>
    <mergeCell ref="W23:W26"/>
    <mergeCell ref="U27:U30"/>
    <mergeCell ref="V27:V30"/>
    <mergeCell ref="W27:W30"/>
    <mergeCell ref="AA27:AA30"/>
    <mergeCell ref="AB27:AB30"/>
    <mergeCell ref="AC27:AC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B31:B34"/>
    <mergeCell ref="C31:C34"/>
    <mergeCell ref="D31:D34"/>
    <mergeCell ref="E31:E34"/>
    <mergeCell ref="F31:F34"/>
    <mergeCell ref="G31:G34"/>
    <mergeCell ref="X27:X30"/>
    <mergeCell ref="Y27:Y30"/>
    <mergeCell ref="Z27:Z30"/>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R61:R64"/>
    <mergeCell ref="S61:S64"/>
    <mergeCell ref="T61:T64"/>
    <mergeCell ref="U61:U64"/>
    <mergeCell ref="V61:V64"/>
    <mergeCell ref="W61:W64"/>
    <mergeCell ref="H61:H64"/>
    <mergeCell ref="I61:I64"/>
    <mergeCell ref="N61:N64"/>
    <mergeCell ref="O61:O64"/>
    <mergeCell ref="P61:P64"/>
    <mergeCell ref="Q61:Q64"/>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2AE6-ADBE-430F-A85C-B072095B2643}">
  <dimension ref="A1:AJ121"/>
  <sheetViews>
    <sheetView tabSelected="1" topLeftCell="P111" zoomScale="70" zoomScaleNormal="70" workbookViewId="0">
      <selection activeCell="AB110" sqref="AB110:AB111"/>
    </sheetView>
  </sheetViews>
  <sheetFormatPr defaultRowHeight="14.4" x14ac:dyDescent="0.3"/>
  <cols>
    <col min="1" max="1" width="5" customWidth="1"/>
    <col min="2" max="2" width="21" customWidth="1"/>
    <col min="3" max="3" width="17.5546875" customWidth="1"/>
    <col min="4" max="5" width="13.5546875" customWidth="1"/>
    <col min="6" max="6" width="18.44140625" customWidth="1"/>
    <col min="7" max="7" width="50.44140625" customWidth="1"/>
    <col min="8" max="8" width="14.5546875" customWidth="1"/>
    <col min="9" max="9" width="13.5546875" customWidth="1"/>
    <col min="10" max="10" width="12.5546875" customWidth="1"/>
    <col min="11" max="14" width="10.5546875" customWidth="1"/>
    <col min="15" max="16" width="15.5546875" customWidth="1"/>
    <col min="17" max="17" width="18.5546875" customWidth="1"/>
    <col min="18" max="18" width="15.5546875" customWidth="1"/>
    <col min="19" max="19" width="14" style="146" customWidth="1"/>
    <col min="20" max="21" width="14" customWidth="1"/>
    <col min="22" max="22" width="11.5546875" customWidth="1"/>
    <col min="23" max="23" width="11.44140625" customWidth="1"/>
    <col min="24" max="24" width="10" customWidth="1"/>
    <col min="25" max="25" width="11.5546875" customWidth="1"/>
    <col min="26" max="27" width="12.44140625" customWidth="1"/>
    <col min="28" max="29" width="11.44140625" customWidth="1"/>
    <col min="30" max="30" width="12.44140625" customWidth="1"/>
    <col min="31" max="33" width="11.44140625" customWidth="1"/>
    <col min="34" max="34" width="24.44140625" customWidth="1"/>
    <col min="35" max="35" width="19.44140625" customWidth="1"/>
    <col min="36" max="36" width="17.88671875" customWidth="1"/>
  </cols>
  <sheetData>
    <row r="1" spans="1:36" x14ac:dyDescent="0.3">
      <c r="A1" s="1"/>
      <c r="B1" s="477" t="s">
        <v>40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1"/>
    </row>
    <row r="2" spans="1:36" x14ac:dyDescent="0.3">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3">
      <c r="A3" s="1"/>
      <c r="B3" s="627" t="s">
        <v>0</v>
      </c>
      <c r="C3" s="627" t="s">
        <v>1</v>
      </c>
      <c r="D3" s="627" t="s">
        <v>28</v>
      </c>
      <c r="E3" s="627" t="s">
        <v>29</v>
      </c>
      <c r="F3" s="627" t="s">
        <v>30</v>
      </c>
      <c r="G3" s="627" t="s">
        <v>3</v>
      </c>
      <c r="H3" s="627" t="s">
        <v>4</v>
      </c>
      <c r="I3" s="627" t="s">
        <v>5</v>
      </c>
      <c r="J3" s="628" t="s">
        <v>6</v>
      </c>
      <c r="K3" s="628"/>
      <c r="L3" s="628"/>
      <c r="M3" s="628"/>
      <c r="N3" s="629" t="s">
        <v>47</v>
      </c>
      <c r="O3" s="627" t="s">
        <v>31</v>
      </c>
      <c r="P3" s="637" t="s">
        <v>42</v>
      </c>
      <c r="Q3" s="637" t="s">
        <v>32</v>
      </c>
      <c r="R3" s="637" t="s">
        <v>37</v>
      </c>
      <c r="S3" s="780" t="s">
        <v>33</v>
      </c>
      <c r="T3" s="627" t="s">
        <v>55</v>
      </c>
      <c r="U3" s="627" t="s">
        <v>57</v>
      </c>
      <c r="V3" s="628" t="s">
        <v>59</v>
      </c>
      <c r="W3" s="628"/>
      <c r="X3" s="628"/>
      <c r="Y3" s="628"/>
      <c r="Z3" s="628"/>
      <c r="AA3" s="628"/>
      <c r="AB3" s="627" t="s">
        <v>69</v>
      </c>
      <c r="AC3" s="632" t="s">
        <v>75</v>
      </c>
      <c r="AD3" s="634" t="s">
        <v>77</v>
      </c>
      <c r="AE3" s="635"/>
      <c r="AF3" s="636"/>
      <c r="AG3" s="629" t="s">
        <v>27</v>
      </c>
      <c r="AH3" s="629" t="s">
        <v>36</v>
      </c>
      <c r="AI3" s="627" t="s">
        <v>34</v>
      </c>
      <c r="AJ3" s="629" t="s">
        <v>35</v>
      </c>
    </row>
    <row r="4" spans="1:36" ht="169.35" customHeight="1" x14ac:dyDescent="0.3">
      <c r="A4" s="1"/>
      <c r="B4" s="627"/>
      <c r="C4" s="627"/>
      <c r="D4" s="627"/>
      <c r="E4" s="627"/>
      <c r="F4" s="627"/>
      <c r="G4" s="627"/>
      <c r="H4" s="627"/>
      <c r="I4" s="627"/>
      <c r="J4" s="3" t="s">
        <v>7</v>
      </c>
      <c r="K4" s="3" t="s">
        <v>8</v>
      </c>
      <c r="L4" s="3" t="s">
        <v>9</v>
      </c>
      <c r="M4" s="11" t="s">
        <v>10</v>
      </c>
      <c r="N4" s="630"/>
      <c r="O4" s="627"/>
      <c r="P4" s="637"/>
      <c r="Q4" s="637"/>
      <c r="R4" s="637"/>
      <c r="S4" s="780"/>
      <c r="T4" s="627"/>
      <c r="U4" s="627"/>
      <c r="V4" s="3" t="s">
        <v>61</v>
      </c>
      <c r="W4" s="3" t="s">
        <v>62</v>
      </c>
      <c r="X4" s="3" t="s">
        <v>15</v>
      </c>
      <c r="Y4" s="3" t="s">
        <v>63</v>
      </c>
      <c r="Z4" s="3" t="s">
        <v>60</v>
      </c>
      <c r="AA4" s="3" t="s">
        <v>25</v>
      </c>
      <c r="AB4" s="627"/>
      <c r="AC4" s="633"/>
      <c r="AD4" s="3" t="s">
        <v>16</v>
      </c>
      <c r="AE4" s="3" t="s">
        <v>17</v>
      </c>
      <c r="AF4" s="3" t="s">
        <v>26</v>
      </c>
      <c r="AG4" s="630"/>
      <c r="AH4" s="630"/>
      <c r="AI4" s="627"/>
      <c r="AJ4" s="630"/>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3">
      <c r="A6" s="1"/>
      <c r="B6" s="659" t="s">
        <v>361</v>
      </c>
      <c r="C6" s="667" t="s">
        <v>362</v>
      </c>
      <c r="D6" s="667" t="s">
        <v>363</v>
      </c>
      <c r="E6" s="667" t="s">
        <v>364</v>
      </c>
      <c r="F6" s="667" t="s">
        <v>365</v>
      </c>
      <c r="G6" s="667" t="s">
        <v>366</v>
      </c>
      <c r="H6" s="667" t="s">
        <v>83</v>
      </c>
      <c r="I6" s="667" t="s">
        <v>83</v>
      </c>
      <c r="J6" s="781" t="s">
        <v>171</v>
      </c>
      <c r="K6" s="782"/>
      <c r="L6" s="782"/>
      <c r="M6" s="783"/>
      <c r="N6" s="667" t="s">
        <v>171</v>
      </c>
      <c r="O6" s="667" t="s">
        <v>171</v>
      </c>
      <c r="P6" s="659" t="s">
        <v>171</v>
      </c>
      <c r="Q6" s="659" t="s">
        <v>171</v>
      </c>
      <c r="R6" s="659" t="s">
        <v>171</v>
      </c>
      <c r="S6" s="778" t="s">
        <v>171</v>
      </c>
      <c r="T6" s="656" t="s">
        <v>171</v>
      </c>
      <c r="U6" s="656" t="s">
        <v>171</v>
      </c>
      <c r="V6" s="656" t="s">
        <v>171</v>
      </c>
      <c r="W6" s="667" t="s">
        <v>171</v>
      </c>
      <c r="X6" s="667" t="s">
        <v>171</v>
      </c>
      <c r="Y6" s="667" t="s">
        <v>171</v>
      </c>
      <c r="Z6" s="667" t="s">
        <v>171</v>
      </c>
      <c r="AA6" s="670" t="s">
        <v>171</v>
      </c>
      <c r="AB6" s="656" t="s">
        <v>171</v>
      </c>
      <c r="AC6" s="659" t="s">
        <v>171</v>
      </c>
      <c r="AD6" s="659" t="s">
        <v>171</v>
      </c>
      <c r="AE6" s="659" t="s">
        <v>171</v>
      </c>
      <c r="AF6" s="656" t="s">
        <v>171</v>
      </c>
      <c r="AG6" s="659" t="s">
        <v>171</v>
      </c>
      <c r="AH6" s="662" t="s">
        <v>171</v>
      </c>
      <c r="AI6" s="662" t="s">
        <v>171</v>
      </c>
      <c r="AJ6" s="659"/>
    </row>
    <row r="7" spans="1:36" ht="53.1" customHeight="1" x14ac:dyDescent="0.3">
      <c r="A7" s="1"/>
      <c r="B7" s="661"/>
      <c r="C7" s="669"/>
      <c r="D7" s="669"/>
      <c r="E7" s="669"/>
      <c r="F7" s="669"/>
      <c r="G7" s="669"/>
      <c r="H7" s="669"/>
      <c r="I7" s="669"/>
      <c r="J7" s="784"/>
      <c r="K7" s="785"/>
      <c r="L7" s="785"/>
      <c r="M7" s="786"/>
      <c r="N7" s="669"/>
      <c r="O7" s="669"/>
      <c r="P7" s="661"/>
      <c r="Q7" s="661"/>
      <c r="R7" s="661"/>
      <c r="S7" s="779"/>
      <c r="T7" s="658"/>
      <c r="U7" s="658"/>
      <c r="V7" s="658"/>
      <c r="W7" s="669"/>
      <c r="X7" s="669"/>
      <c r="Y7" s="669"/>
      <c r="Z7" s="669"/>
      <c r="AA7" s="672"/>
      <c r="AB7" s="658"/>
      <c r="AC7" s="661"/>
      <c r="AD7" s="661"/>
      <c r="AE7" s="661"/>
      <c r="AF7" s="658"/>
      <c r="AG7" s="661"/>
      <c r="AH7" s="664"/>
      <c r="AI7" s="664"/>
      <c r="AJ7" s="661"/>
    </row>
    <row r="8" spans="1:36" ht="53.1" customHeight="1" x14ac:dyDescent="0.3">
      <c r="A8" s="1"/>
      <c r="B8" s="693" t="s">
        <v>256</v>
      </c>
      <c r="C8" s="700" t="s">
        <v>257</v>
      </c>
      <c r="D8" s="700" t="s">
        <v>258</v>
      </c>
      <c r="E8" s="700" t="s">
        <v>259</v>
      </c>
      <c r="F8" s="700" t="s">
        <v>257</v>
      </c>
      <c r="G8" s="700" t="s">
        <v>260</v>
      </c>
      <c r="H8" s="700" t="s">
        <v>83</v>
      </c>
      <c r="I8" s="700" t="s">
        <v>83</v>
      </c>
      <c r="J8" s="115" t="s">
        <v>261</v>
      </c>
      <c r="K8" s="115" t="s">
        <v>262</v>
      </c>
      <c r="L8" s="115" t="s">
        <v>263</v>
      </c>
      <c r="M8" s="115">
        <v>4.5999999999999996</v>
      </c>
      <c r="N8" s="700" t="s">
        <v>264</v>
      </c>
      <c r="O8" s="700" t="s">
        <v>265</v>
      </c>
      <c r="P8" s="693" t="s">
        <v>169</v>
      </c>
      <c r="Q8" s="693" t="s">
        <v>89</v>
      </c>
      <c r="R8" s="693" t="s">
        <v>90</v>
      </c>
      <c r="S8" s="702" t="s">
        <v>170</v>
      </c>
      <c r="T8" s="691">
        <v>3753190</v>
      </c>
      <c r="U8" s="691">
        <v>3753190</v>
      </c>
      <c r="V8" s="691">
        <v>3753190</v>
      </c>
      <c r="W8" s="700" t="s">
        <v>171</v>
      </c>
      <c r="X8" s="700" t="s">
        <v>171</v>
      </c>
      <c r="Y8" s="700" t="s">
        <v>171</v>
      </c>
      <c r="Z8" s="700" t="s">
        <v>171</v>
      </c>
      <c r="AA8" s="693" t="s">
        <v>171</v>
      </c>
      <c r="AB8" s="691">
        <v>3753190</v>
      </c>
      <c r="AC8" s="693" t="s">
        <v>172</v>
      </c>
      <c r="AD8" s="693" t="s">
        <v>171</v>
      </c>
      <c r="AE8" s="693" t="s">
        <v>171</v>
      </c>
      <c r="AF8" s="691">
        <v>3753190</v>
      </c>
      <c r="AG8" s="693" t="s">
        <v>171</v>
      </c>
      <c r="AH8" s="116" t="s">
        <v>351</v>
      </c>
      <c r="AI8" s="116" t="s">
        <v>813</v>
      </c>
      <c r="AJ8" s="713">
        <v>45427</v>
      </c>
    </row>
    <row r="9" spans="1:36" ht="53.1" customHeight="1" x14ac:dyDescent="0.3">
      <c r="A9" s="1"/>
      <c r="B9" s="716"/>
      <c r="C9" s="718"/>
      <c r="D9" s="718"/>
      <c r="E9" s="718"/>
      <c r="F9" s="718"/>
      <c r="G9" s="718"/>
      <c r="H9" s="718"/>
      <c r="I9" s="718"/>
      <c r="J9" s="115" t="s">
        <v>266</v>
      </c>
      <c r="K9" s="115" t="s">
        <v>267</v>
      </c>
      <c r="L9" s="115" t="s">
        <v>263</v>
      </c>
      <c r="M9" s="115">
        <v>19.510000000000002</v>
      </c>
      <c r="N9" s="718"/>
      <c r="O9" s="718"/>
      <c r="P9" s="716"/>
      <c r="Q9" s="716"/>
      <c r="R9" s="716"/>
      <c r="S9" s="719"/>
      <c r="T9" s="715"/>
      <c r="U9" s="715"/>
      <c r="V9" s="715"/>
      <c r="W9" s="718"/>
      <c r="X9" s="718"/>
      <c r="Y9" s="718"/>
      <c r="Z9" s="718"/>
      <c r="AA9" s="716"/>
      <c r="AB9" s="715"/>
      <c r="AC9" s="716"/>
      <c r="AD9" s="716"/>
      <c r="AE9" s="716"/>
      <c r="AF9" s="715"/>
      <c r="AG9" s="716"/>
      <c r="AH9" s="117"/>
      <c r="AI9" s="117"/>
      <c r="AJ9" s="713"/>
    </row>
    <row r="10" spans="1:36" ht="53.1" customHeight="1" x14ac:dyDescent="0.3">
      <c r="A10" s="1"/>
      <c r="B10" s="716"/>
      <c r="C10" s="718"/>
      <c r="D10" s="718"/>
      <c r="E10" s="718"/>
      <c r="F10" s="718"/>
      <c r="G10" s="718"/>
      <c r="H10" s="718"/>
      <c r="I10" s="718"/>
      <c r="J10" s="115" t="s">
        <v>268</v>
      </c>
      <c r="K10" s="115" t="s">
        <v>269</v>
      </c>
      <c r="L10" s="115" t="s">
        <v>270</v>
      </c>
      <c r="M10" s="115">
        <v>541</v>
      </c>
      <c r="N10" s="718"/>
      <c r="O10" s="718"/>
      <c r="P10" s="716"/>
      <c r="Q10" s="716"/>
      <c r="R10" s="716"/>
      <c r="S10" s="719"/>
      <c r="T10" s="715"/>
      <c r="U10" s="715"/>
      <c r="V10" s="715"/>
      <c r="W10" s="718"/>
      <c r="X10" s="718"/>
      <c r="Y10" s="718"/>
      <c r="Z10" s="718"/>
      <c r="AA10" s="716"/>
      <c r="AB10" s="715"/>
      <c r="AC10" s="716"/>
      <c r="AD10" s="716"/>
      <c r="AE10" s="716"/>
      <c r="AF10" s="715"/>
      <c r="AG10" s="716"/>
      <c r="AH10" s="117"/>
      <c r="AI10" s="117"/>
      <c r="AJ10" s="713"/>
    </row>
    <row r="11" spans="1:36" ht="53.1" customHeight="1" x14ac:dyDescent="0.3">
      <c r="A11" s="1"/>
      <c r="B11" s="716"/>
      <c r="C11" s="718"/>
      <c r="D11" s="718"/>
      <c r="E11" s="718"/>
      <c r="F11" s="718"/>
      <c r="G11" s="718"/>
      <c r="H11" s="718"/>
      <c r="I11" s="718"/>
      <c r="J11" s="115" t="s">
        <v>271</v>
      </c>
      <c r="K11" s="115" t="s">
        <v>272</v>
      </c>
      <c r="L11" s="115" t="s">
        <v>238</v>
      </c>
      <c r="M11" s="115">
        <v>89</v>
      </c>
      <c r="N11" s="718"/>
      <c r="O11" s="718"/>
      <c r="P11" s="716"/>
      <c r="Q11" s="716"/>
      <c r="R11" s="716"/>
      <c r="S11" s="719"/>
      <c r="T11" s="715"/>
      <c r="U11" s="715"/>
      <c r="V11" s="715"/>
      <c r="W11" s="718"/>
      <c r="X11" s="718"/>
      <c r="Y11" s="718"/>
      <c r="Z11" s="718"/>
      <c r="AA11" s="716"/>
      <c r="AB11" s="715"/>
      <c r="AC11" s="716"/>
      <c r="AD11" s="716"/>
      <c r="AE11" s="716"/>
      <c r="AF11" s="715"/>
      <c r="AG11" s="716"/>
      <c r="AH11" s="117"/>
      <c r="AI11" s="117"/>
      <c r="AJ11" s="713"/>
    </row>
    <row r="12" spans="1:36" ht="53.1" customHeight="1" x14ac:dyDescent="0.3">
      <c r="A12" s="1"/>
      <c r="B12" s="694"/>
      <c r="C12" s="701"/>
      <c r="D12" s="701"/>
      <c r="E12" s="701"/>
      <c r="F12" s="701"/>
      <c r="G12" s="701"/>
      <c r="H12" s="701"/>
      <c r="I12" s="701"/>
      <c r="J12" s="115" t="s">
        <v>273</v>
      </c>
      <c r="K12" s="115" t="s">
        <v>274</v>
      </c>
      <c r="L12" s="115" t="s">
        <v>238</v>
      </c>
      <c r="M12" s="115">
        <v>674</v>
      </c>
      <c r="N12" s="701"/>
      <c r="O12" s="701"/>
      <c r="P12" s="694"/>
      <c r="Q12" s="694"/>
      <c r="R12" s="694"/>
      <c r="S12" s="703"/>
      <c r="T12" s="692"/>
      <c r="U12" s="692"/>
      <c r="V12" s="692"/>
      <c r="W12" s="701"/>
      <c r="X12" s="701"/>
      <c r="Y12" s="701"/>
      <c r="Z12" s="701"/>
      <c r="AA12" s="694"/>
      <c r="AB12" s="692"/>
      <c r="AC12" s="694"/>
      <c r="AD12" s="694"/>
      <c r="AE12" s="694"/>
      <c r="AF12" s="692"/>
      <c r="AG12" s="694"/>
      <c r="AH12" s="118"/>
      <c r="AI12" s="118"/>
      <c r="AJ12" s="713"/>
    </row>
    <row r="13" spans="1:36" ht="53.1" customHeight="1" x14ac:dyDescent="0.3">
      <c r="A13" s="1"/>
      <c r="B13" s="693" t="s">
        <v>275</v>
      </c>
      <c r="C13" s="700" t="s">
        <v>276</v>
      </c>
      <c r="D13" s="700" t="s">
        <v>258</v>
      </c>
      <c r="E13" s="700" t="s">
        <v>259</v>
      </c>
      <c r="F13" s="700" t="s">
        <v>276</v>
      </c>
      <c r="G13" s="700" t="s">
        <v>260</v>
      </c>
      <c r="H13" s="700" t="s">
        <v>83</v>
      </c>
      <c r="I13" s="700" t="s">
        <v>83</v>
      </c>
      <c r="J13" s="115" t="s">
        <v>261</v>
      </c>
      <c r="K13" s="115" t="s">
        <v>262</v>
      </c>
      <c r="L13" s="115" t="s">
        <v>263</v>
      </c>
      <c r="M13" s="115">
        <v>1.26</v>
      </c>
      <c r="N13" s="700" t="s">
        <v>264</v>
      </c>
      <c r="O13" s="700" t="s">
        <v>277</v>
      </c>
      <c r="P13" s="693" t="s">
        <v>169</v>
      </c>
      <c r="Q13" s="693" t="s">
        <v>89</v>
      </c>
      <c r="R13" s="693" t="s">
        <v>90</v>
      </c>
      <c r="S13" s="702" t="s">
        <v>170</v>
      </c>
      <c r="T13" s="691">
        <v>1708663</v>
      </c>
      <c r="U13" s="691">
        <v>1708663</v>
      </c>
      <c r="V13" s="691">
        <v>1708663</v>
      </c>
      <c r="W13" s="700" t="s">
        <v>171</v>
      </c>
      <c r="X13" s="700" t="s">
        <v>171</v>
      </c>
      <c r="Y13" s="700" t="s">
        <v>171</v>
      </c>
      <c r="Z13" s="700" t="s">
        <v>171</v>
      </c>
      <c r="AA13" s="693" t="s">
        <v>171</v>
      </c>
      <c r="AB13" s="691">
        <v>1708663</v>
      </c>
      <c r="AC13" s="693" t="s">
        <v>172</v>
      </c>
      <c r="AD13" s="693" t="s">
        <v>171</v>
      </c>
      <c r="AE13" s="693" t="s">
        <v>171</v>
      </c>
      <c r="AF13" s="691">
        <v>1708663</v>
      </c>
      <c r="AG13" s="693" t="s">
        <v>171</v>
      </c>
      <c r="AH13" s="775" t="s">
        <v>322</v>
      </c>
      <c r="AI13" s="775" t="s">
        <v>417</v>
      </c>
      <c r="AJ13" s="344">
        <v>45747</v>
      </c>
    </row>
    <row r="14" spans="1:36" ht="53.1" customHeight="1" x14ac:dyDescent="0.3">
      <c r="A14" s="1"/>
      <c r="B14" s="716"/>
      <c r="C14" s="718"/>
      <c r="D14" s="718"/>
      <c r="E14" s="718"/>
      <c r="F14" s="718"/>
      <c r="G14" s="718"/>
      <c r="H14" s="718"/>
      <c r="I14" s="718"/>
      <c r="J14" s="115" t="s">
        <v>266</v>
      </c>
      <c r="K14" s="115" t="s">
        <v>267</v>
      </c>
      <c r="L14" s="115" t="s">
        <v>263</v>
      </c>
      <c r="M14" s="115">
        <v>4.5999999999999996</v>
      </c>
      <c r="N14" s="718"/>
      <c r="O14" s="718"/>
      <c r="P14" s="716"/>
      <c r="Q14" s="716"/>
      <c r="R14" s="716"/>
      <c r="S14" s="719"/>
      <c r="T14" s="715"/>
      <c r="U14" s="715"/>
      <c r="V14" s="715"/>
      <c r="W14" s="718"/>
      <c r="X14" s="718"/>
      <c r="Y14" s="718"/>
      <c r="Z14" s="718"/>
      <c r="AA14" s="716"/>
      <c r="AB14" s="715"/>
      <c r="AC14" s="716"/>
      <c r="AD14" s="716"/>
      <c r="AE14" s="716"/>
      <c r="AF14" s="715"/>
      <c r="AG14" s="716"/>
      <c r="AH14" s="776"/>
      <c r="AI14" s="776"/>
      <c r="AJ14" s="345"/>
    </row>
    <row r="15" spans="1:36" ht="53.1" customHeight="1" x14ac:dyDescent="0.3">
      <c r="A15" s="1"/>
      <c r="B15" s="716"/>
      <c r="C15" s="718"/>
      <c r="D15" s="718"/>
      <c r="E15" s="718"/>
      <c r="F15" s="718"/>
      <c r="G15" s="718"/>
      <c r="H15" s="718"/>
      <c r="I15" s="718"/>
      <c r="J15" s="115" t="s">
        <v>268</v>
      </c>
      <c r="K15" s="115" t="s">
        <v>269</v>
      </c>
      <c r="L15" s="115" t="s">
        <v>270</v>
      </c>
      <c r="M15" s="119">
        <v>2160</v>
      </c>
      <c r="N15" s="718"/>
      <c r="O15" s="718"/>
      <c r="P15" s="716"/>
      <c r="Q15" s="716"/>
      <c r="R15" s="716"/>
      <c r="S15" s="719"/>
      <c r="T15" s="715"/>
      <c r="U15" s="715"/>
      <c r="V15" s="715"/>
      <c r="W15" s="718"/>
      <c r="X15" s="718"/>
      <c r="Y15" s="718"/>
      <c r="Z15" s="718"/>
      <c r="AA15" s="716"/>
      <c r="AB15" s="715"/>
      <c r="AC15" s="716"/>
      <c r="AD15" s="716"/>
      <c r="AE15" s="716"/>
      <c r="AF15" s="715"/>
      <c r="AG15" s="716"/>
      <c r="AH15" s="776"/>
      <c r="AI15" s="776"/>
      <c r="AJ15" s="345"/>
    </row>
    <row r="16" spans="1:36" ht="53.1" customHeight="1" x14ac:dyDescent="0.3">
      <c r="A16" s="1"/>
      <c r="B16" s="716"/>
      <c r="C16" s="718"/>
      <c r="D16" s="718"/>
      <c r="E16" s="718"/>
      <c r="F16" s="718"/>
      <c r="G16" s="718"/>
      <c r="H16" s="718"/>
      <c r="I16" s="718"/>
      <c r="J16" s="115" t="s">
        <v>271</v>
      </c>
      <c r="K16" s="115" t="s">
        <v>272</v>
      </c>
      <c r="L16" s="115" t="s">
        <v>238</v>
      </c>
      <c r="M16" s="119">
        <v>19702</v>
      </c>
      <c r="N16" s="718"/>
      <c r="O16" s="718"/>
      <c r="P16" s="716"/>
      <c r="Q16" s="716"/>
      <c r="R16" s="716"/>
      <c r="S16" s="719"/>
      <c r="T16" s="715"/>
      <c r="U16" s="715"/>
      <c r="V16" s="715"/>
      <c r="W16" s="718"/>
      <c r="X16" s="718"/>
      <c r="Y16" s="718"/>
      <c r="Z16" s="718"/>
      <c r="AA16" s="716"/>
      <c r="AB16" s="715"/>
      <c r="AC16" s="716"/>
      <c r="AD16" s="716"/>
      <c r="AE16" s="716"/>
      <c r="AF16" s="715"/>
      <c r="AG16" s="716"/>
      <c r="AH16" s="776"/>
      <c r="AI16" s="776"/>
      <c r="AJ16" s="345"/>
    </row>
    <row r="17" spans="1:36" ht="53.1" customHeight="1" x14ac:dyDescent="0.3">
      <c r="A17" s="1"/>
      <c r="B17" s="716"/>
      <c r="C17" s="718"/>
      <c r="D17" s="718"/>
      <c r="E17" s="718"/>
      <c r="F17" s="718"/>
      <c r="G17" s="718"/>
      <c r="H17" s="718"/>
      <c r="I17" s="718"/>
      <c r="J17" s="115" t="s">
        <v>273</v>
      </c>
      <c r="K17" s="115" t="s">
        <v>274</v>
      </c>
      <c r="L17" s="115" t="s">
        <v>238</v>
      </c>
      <c r="M17" s="119">
        <v>1573</v>
      </c>
      <c r="N17" s="718"/>
      <c r="O17" s="718"/>
      <c r="P17" s="716"/>
      <c r="Q17" s="716"/>
      <c r="R17" s="716"/>
      <c r="S17" s="719"/>
      <c r="T17" s="715"/>
      <c r="U17" s="715"/>
      <c r="V17" s="715"/>
      <c r="W17" s="718"/>
      <c r="X17" s="718"/>
      <c r="Y17" s="718"/>
      <c r="Z17" s="718"/>
      <c r="AA17" s="716"/>
      <c r="AB17" s="715"/>
      <c r="AC17" s="716"/>
      <c r="AD17" s="716"/>
      <c r="AE17" s="716"/>
      <c r="AF17" s="715"/>
      <c r="AG17" s="716"/>
      <c r="AH17" s="776"/>
      <c r="AI17" s="776"/>
      <c r="AJ17" s="345"/>
    </row>
    <row r="18" spans="1:36" ht="53.1" customHeight="1" x14ac:dyDescent="0.3">
      <c r="A18" s="1"/>
      <c r="B18" s="694"/>
      <c r="C18" s="701"/>
      <c r="D18" s="701"/>
      <c r="E18" s="701"/>
      <c r="F18" s="701"/>
      <c r="G18" s="701"/>
      <c r="H18" s="701"/>
      <c r="I18" s="701"/>
      <c r="J18" s="115" t="s">
        <v>279</v>
      </c>
      <c r="K18" s="115" t="s">
        <v>280</v>
      </c>
      <c r="L18" s="115" t="s">
        <v>281</v>
      </c>
      <c r="M18" s="119">
        <v>6672</v>
      </c>
      <c r="N18" s="701"/>
      <c r="O18" s="701"/>
      <c r="P18" s="694"/>
      <c r="Q18" s="694"/>
      <c r="R18" s="694"/>
      <c r="S18" s="703"/>
      <c r="T18" s="692"/>
      <c r="U18" s="692"/>
      <c r="V18" s="692"/>
      <c r="W18" s="701"/>
      <c r="X18" s="701"/>
      <c r="Y18" s="701"/>
      <c r="Z18" s="701"/>
      <c r="AA18" s="694"/>
      <c r="AB18" s="692"/>
      <c r="AC18" s="694"/>
      <c r="AD18" s="694"/>
      <c r="AE18" s="694"/>
      <c r="AF18" s="692"/>
      <c r="AG18" s="694"/>
      <c r="AH18" s="777"/>
      <c r="AI18" s="777"/>
      <c r="AJ18" s="346"/>
    </row>
    <row r="19" spans="1:36" ht="53.1" customHeight="1" x14ac:dyDescent="0.3">
      <c r="A19" s="1"/>
      <c r="B19" s="693" t="s">
        <v>282</v>
      </c>
      <c r="C19" s="700" t="s">
        <v>283</v>
      </c>
      <c r="D19" s="700" t="s">
        <v>258</v>
      </c>
      <c r="E19" s="700" t="s">
        <v>259</v>
      </c>
      <c r="F19" s="700" t="s">
        <v>283</v>
      </c>
      <c r="G19" s="700" t="s">
        <v>260</v>
      </c>
      <c r="H19" s="700" t="s">
        <v>83</v>
      </c>
      <c r="I19" s="700" t="s">
        <v>83</v>
      </c>
      <c r="J19" s="115" t="s">
        <v>266</v>
      </c>
      <c r="K19" s="115" t="s">
        <v>267</v>
      </c>
      <c r="L19" s="115" t="s">
        <v>263</v>
      </c>
      <c r="M19" s="115">
        <v>27.001999999999999</v>
      </c>
      <c r="N19" s="700" t="s">
        <v>264</v>
      </c>
      <c r="O19" s="700" t="s">
        <v>284</v>
      </c>
      <c r="P19" s="693" t="s">
        <v>169</v>
      </c>
      <c r="Q19" s="693" t="s">
        <v>89</v>
      </c>
      <c r="R19" s="693" t="s">
        <v>90</v>
      </c>
      <c r="S19" s="702" t="s">
        <v>170</v>
      </c>
      <c r="T19" s="691">
        <v>3210096</v>
      </c>
      <c r="U19" s="691">
        <v>3210096</v>
      </c>
      <c r="V19" s="691">
        <v>3210096.0018128599</v>
      </c>
      <c r="W19" s="700" t="s">
        <v>171</v>
      </c>
      <c r="X19" s="700" t="s">
        <v>171</v>
      </c>
      <c r="Y19" s="700" t="s">
        <v>171</v>
      </c>
      <c r="Z19" s="700" t="s">
        <v>171</v>
      </c>
      <c r="AA19" s="693" t="s">
        <v>171</v>
      </c>
      <c r="AB19" s="691">
        <v>3210096</v>
      </c>
      <c r="AC19" s="693" t="s">
        <v>172</v>
      </c>
      <c r="AD19" s="693" t="s">
        <v>171</v>
      </c>
      <c r="AE19" s="693" t="s">
        <v>171</v>
      </c>
      <c r="AF19" s="691">
        <v>3210096</v>
      </c>
      <c r="AG19" s="693" t="s">
        <v>171</v>
      </c>
      <c r="AH19" s="695" t="s">
        <v>418</v>
      </c>
      <c r="AI19" s="695" t="s">
        <v>460</v>
      </c>
      <c r="AJ19" s="742">
        <v>45869</v>
      </c>
    </row>
    <row r="20" spans="1:36" ht="53.1" customHeight="1" x14ac:dyDescent="0.3">
      <c r="A20" s="1"/>
      <c r="B20" s="716"/>
      <c r="C20" s="718"/>
      <c r="D20" s="718"/>
      <c r="E20" s="718"/>
      <c r="F20" s="718"/>
      <c r="G20" s="718"/>
      <c r="H20" s="718"/>
      <c r="I20" s="718"/>
      <c r="J20" s="115" t="s">
        <v>268</v>
      </c>
      <c r="K20" s="115" t="s">
        <v>269</v>
      </c>
      <c r="L20" s="115" t="s">
        <v>270</v>
      </c>
      <c r="M20" s="119">
        <v>1520</v>
      </c>
      <c r="N20" s="718"/>
      <c r="O20" s="718"/>
      <c r="P20" s="716"/>
      <c r="Q20" s="716"/>
      <c r="R20" s="716"/>
      <c r="S20" s="719"/>
      <c r="T20" s="715"/>
      <c r="U20" s="715"/>
      <c r="V20" s="715"/>
      <c r="W20" s="718"/>
      <c r="X20" s="718"/>
      <c r="Y20" s="718"/>
      <c r="Z20" s="718"/>
      <c r="AA20" s="716"/>
      <c r="AB20" s="715"/>
      <c r="AC20" s="716"/>
      <c r="AD20" s="716"/>
      <c r="AE20" s="716"/>
      <c r="AF20" s="715"/>
      <c r="AG20" s="716"/>
      <c r="AH20" s="717"/>
      <c r="AI20" s="717"/>
      <c r="AJ20" s="743"/>
    </row>
    <row r="21" spans="1:36" ht="53.1" customHeight="1" x14ac:dyDescent="0.3">
      <c r="A21" s="1"/>
      <c r="B21" s="716"/>
      <c r="C21" s="718"/>
      <c r="D21" s="718"/>
      <c r="E21" s="718"/>
      <c r="F21" s="718"/>
      <c r="G21" s="718"/>
      <c r="H21" s="718"/>
      <c r="I21" s="718"/>
      <c r="J21" s="115" t="s">
        <v>271</v>
      </c>
      <c r="K21" s="115" t="s">
        <v>272</v>
      </c>
      <c r="L21" s="115" t="s">
        <v>238</v>
      </c>
      <c r="M21" s="119">
        <v>3278</v>
      </c>
      <c r="N21" s="718"/>
      <c r="O21" s="718"/>
      <c r="P21" s="716"/>
      <c r="Q21" s="716"/>
      <c r="R21" s="716"/>
      <c r="S21" s="719"/>
      <c r="T21" s="715"/>
      <c r="U21" s="715"/>
      <c r="V21" s="715"/>
      <c r="W21" s="718"/>
      <c r="X21" s="718"/>
      <c r="Y21" s="718"/>
      <c r="Z21" s="718"/>
      <c r="AA21" s="716"/>
      <c r="AB21" s="715"/>
      <c r="AC21" s="716"/>
      <c r="AD21" s="716"/>
      <c r="AE21" s="716"/>
      <c r="AF21" s="715"/>
      <c r="AG21" s="716"/>
      <c r="AH21" s="717"/>
      <c r="AI21" s="717"/>
      <c r="AJ21" s="743"/>
    </row>
    <row r="22" spans="1:36" ht="53.1" customHeight="1" x14ac:dyDescent="0.3">
      <c r="A22" s="1"/>
      <c r="B22" s="716"/>
      <c r="C22" s="718"/>
      <c r="D22" s="718"/>
      <c r="E22" s="718"/>
      <c r="F22" s="718"/>
      <c r="G22" s="718"/>
      <c r="H22" s="718"/>
      <c r="I22" s="718"/>
      <c r="J22" s="115" t="s">
        <v>273</v>
      </c>
      <c r="K22" s="115" t="s">
        <v>274</v>
      </c>
      <c r="L22" s="115" t="s">
        <v>238</v>
      </c>
      <c r="M22" s="119">
        <v>654</v>
      </c>
      <c r="N22" s="718"/>
      <c r="O22" s="718"/>
      <c r="P22" s="716"/>
      <c r="Q22" s="716"/>
      <c r="R22" s="716"/>
      <c r="S22" s="719"/>
      <c r="T22" s="715"/>
      <c r="U22" s="715"/>
      <c r="V22" s="715"/>
      <c r="W22" s="718"/>
      <c r="X22" s="718"/>
      <c r="Y22" s="718"/>
      <c r="Z22" s="718"/>
      <c r="AA22" s="716"/>
      <c r="AB22" s="715"/>
      <c r="AC22" s="716"/>
      <c r="AD22" s="716"/>
      <c r="AE22" s="716"/>
      <c r="AF22" s="715"/>
      <c r="AG22" s="716"/>
      <c r="AH22" s="717"/>
      <c r="AI22" s="717"/>
      <c r="AJ22" s="743"/>
    </row>
    <row r="23" spans="1:36" ht="53.1" customHeight="1" x14ac:dyDescent="0.3">
      <c r="A23" s="1"/>
      <c r="B23" s="716"/>
      <c r="C23" s="701"/>
      <c r="D23" s="701"/>
      <c r="E23" s="701"/>
      <c r="F23" s="701"/>
      <c r="G23" s="701"/>
      <c r="H23" s="701"/>
      <c r="I23" s="701"/>
      <c r="J23" s="115" t="s">
        <v>279</v>
      </c>
      <c r="K23" s="115" t="s">
        <v>280</v>
      </c>
      <c r="L23" s="115" t="s">
        <v>281</v>
      </c>
      <c r="M23" s="119">
        <v>730</v>
      </c>
      <c r="N23" s="701"/>
      <c r="O23" s="701"/>
      <c r="P23" s="694"/>
      <c r="Q23" s="694"/>
      <c r="R23" s="694"/>
      <c r="S23" s="703"/>
      <c r="T23" s="715"/>
      <c r="U23" s="692"/>
      <c r="V23" s="692"/>
      <c r="W23" s="701"/>
      <c r="X23" s="701"/>
      <c r="Y23" s="701"/>
      <c r="Z23" s="701"/>
      <c r="AA23" s="694"/>
      <c r="AB23" s="692"/>
      <c r="AC23" s="694"/>
      <c r="AD23" s="694"/>
      <c r="AE23" s="694"/>
      <c r="AF23" s="692"/>
      <c r="AG23" s="694"/>
      <c r="AH23" s="717"/>
      <c r="AI23" s="717"/>
      <c r="AJ23" s="743"/>
    </row>
    <row r="24" spans="1:36" ht="53.1" customHeight="1" x14ac:dyDescent="0.3">
      <c r="A24" s="1"/>
      <c r="B24" s="693" t="s">
        <v>287</v>
      </c>
      <c r="C24" s="700" t="s">
        <v>288</v>
      </c>
      <c r="D24" s="700" t="s">
        <v>258</v>
      </c>
      <c r="E24" s="700" t="s">
        <v>259</v>
      </c>
      <c r="F24" s="700" t="s">
        <v>288</v>
      </c>
      <c r="G24" s="700" t="s">
        <v>260</v>
      </c>
      <c r="H24" s="700" t="s">
        <v>83</v>
      </c>
      <c r="I24" s="700" t="s">
        <v>83</v>
      </c>
      <c r="J24" s="115" t="s">
        <v>261</v>
      </c>
      <c r="K24" s="115" t="s">
        <v>262</v>
      </c>
      <c r="L24" s="115" t="s">
        <v>263</v>
      </c>
      <c r="M24" s="115">
        <v>2.68</v>
      </c>
      <c r="N24" s="700" t="s">
        <v>264</v>
      </c>
      <c r="O24" s="700" t="s">
        <v>289</v>
      </c>
      <c r="P24" s="693" t="s">
        <v>169</v>
      </c>
      <c r="Q24" s="693" t="s">
        <v>89</v>
      </c>
      <c r="R24" s="693" t="s">
        <v>90</v>
      </c>
      <c r="S24" s="702" t="s">
        <v>170</v>
      </c>
      <c r="T24" s="691">
        <v>1127156</v>
      </c>
      <c r="U24" s="691">
        <v>1127156</v>
      </c>
      <c r="V24" s="691">
        <v>1127156</v>
      </c>
      <c r="W24" s="700" t="s">
        <v>171</v>
      </c>
      <c r="X24" s="700" t="s">
        <v>171</v>
      </c>
      <c r="Y24" s="700" t="s">
        <v>171</v>
      </c>
      <c r="Z24" s="700" t="s">
        <v>171</v>
      </c>
      <c r="AA24" s="693" t="s">
        <v>171</v>
      </c>
      <c r="AB24" s="691">
        <v>1127156</v>
      </c>
      <c r="AC24" s="693" t="s">
        <v>172</v>
      </c>
      <c r="AD24" s="693" t="s">
        <v>171</v>
      </c>
      <c r="AE24" s="693" t="s">
        <v>171</v>
      </c>
      <c r="AF24" s="691">
        <v>1127156</v>
      </c>
      <c r="AG24" s="693" t="s">
        <v>171</v>
      </c>
      <c r="AH24" s="695" t="s">
        <v>290</v>
      </c>
      <c r="AI24" s="695" t="s">
        <v>291</v>
      </c>
      <c r="AJ24" s="742">
        <v>45716</v>
      </c>
    </row>
    <row r="25" spans="1:36" ht="53.1" customHeight="1" x14ac:dyDescent="0.3">
      <c r="A25" s="1"/>
      <c r="B25" s="716"/>
      <c r="C25" s="718"/>
      <c r="D25" s="718"/>
      <c r="E25" s="718"/>
      <c r="F25" s="718"/>
      <c r="G25" s="718"/>
      <c r="H25" s="718"/>
      <c r="I25" s="718"/>
      <c r="J25" s="115" t="s">
        <v>266</v>
      </c>
      <c r="K25" s="115" t="s">
        <v>267</v>
      </c>
      <c r="L25" s="115" t="s">
        <v>263</v>
      </c>
      <c r="M25" s="115">
        <v>3.56</v>
      </c>
      <c r="N25" s="718"/>
      <c r="O25" s="718"/>
      <c r="P25" s="716"/>
      <c r="Q25" s="716"/>
      <c r="R25" s="716"/>
      <c r="S25" s="719"/>
      <c r="T25" s="715"/>
      <c r="U25" s="715"/>
      <c r="V25" s="715"/>
      <c r="W25" s="718"/>
      <c r="X25" s="718"/>
      <c r="Y25" s="718"/>
      <c r="Z25" s="718"/>
      <c r="AA25" s="716"/>
      <c r="AB25" s="715"/>
      <c r="AC25" s="716"/>
      <c r="AD25" s="716"/>
      <c r="AE25" s="716"/>
      <c r="AF25" s="715"/>
      <c r="AG25" s="716"/>
      <c r="AH25" s="717"/>
      <c r="AI25" s="717"/>
      <c r="AJ25" s="743"/>
    </row>
    <row r="26" spans="1:36" ht="53.1" customHeight="1" x14ac:dyDescent="0.3">
      <c r="A26" s="1"/>
      <c r="B26" s="716"/>
      <c r="C26" s="718"/>
      <c r="D26" s="718"/>
      <c r="E26" s="718"/>
      <c r="F26" s="718"/>
      <c r="G26" s="718"/>
      <c r="H26" s="718"/>
      <c r="I26" s="718"/>
      <c r="J26" s="115" t="s">
        <v>268</v>
      </c>
      <c r="K26" s="115" t="s">
        <v>269</v>
      </c>
      <c r="L26" s="115" t="s">
        <v>270</v>
      </c>
      <c r="M26" s="115">
        <v>473</v>
      </c>
      <c r="N26" s="718"/>
      <c r="O26" s="718"/>
      <c r="P26" s="716"/>
      <c r="Q26" s="716"/>
      <c r="R26" s="716"/>
      <c r="S26" s="719"/>
      <c r="T26" s="715"/>
      <c r="U26" s="715"/>
      <c r="V26" s="715"/>
      <c r="W26" s="718"/>
      <c r="X26" s="718"/>
      <c r="Y26" s="718"/>
      <c r="Z26" s="718"/>
      <c r="AA26" s="716"/>
      <c r="AB26" s="715"/>
      <c r="AC26" s="716"/>
      <c r="AD26" s="716"/>
      <c r="AE26" s="716"/>
      <c r="AF26" s="715"/>
      <c r="AG26" s="716"/>
      <c r="AH26" s="717"/>
      <c r="AI26" s="717"/>
      <c r="AJ26" s="743"/>
    </row>
    <row r="27" spans="1:36" ht="53.1" customHeight="1" x14ac:dyDescent="0.3">
      <c r="A27" s="1"/>
      <c r="B27" s="716"/>
      <c r="C27" s="718"/>
      <c r="D27" s="718"/>
      <c r="E27" s="718"/>
      <c r="F27" s="718"/>
      <c r="G27" s="718"/>
      <c r="H27" s="718"/>
      <c r="I27" s="718"/>
      <c r="J27" s="115" t="s">
        <v>271</v>
      </c>
      <c r="K27" s="115" t="s">
        <v>272</v>
      </c>
      <c r="L27" s="115" t="s">
        <v>238</v>
      </c>
      <c r="M27" s="119">
        <v>66</v>
      </c>
      <c r="N27" s="718"/>
      <c r="O27" s="718"/>
      <c r="P27" s="716"/>
      <c r="Q27" s="716"/>
      <c r="R27" s="716"/>
      <c r="S27" s="719"/>
      <c r="T27" s="715"/>
      <c r="U27" s="715"/>
      <c r="V27" s="715"/>
      <c r="W27" s="718"/>
      <c r="X27" s="718"/>
      <c r="Y27" s="718"/>
      <c r="Z27" s="718"/>
      <c r="AA27" s="716"/>
      <c r="AB27" s="715"/>
      <c r="AC27" s="716"/>
      <c r="AD27" s="716"/>
      <c r="AE27" s="716"/>
      <c r="AF27" s="715"/>
      <c r="AG27" s="716"/>
      <c r="AH27" s="717"/>
      <c r="AI27" s="717"/>
      <c r="AJ27" s="743"/>
    </row>
    <row r="28" spans="1:36" ht="53.1" customHeight="1" x14ac:dyDescent="0.3">
      <c r="A28" s="1"/>
      <c r="B28" s="716"/>
      <c r="C28" s="701"/>
      <c r="D28" s="701"/>
      <c r="E28" s="701"/>
      <c r="F28" s="701"/>
      <c r="G28" s="701"/>
      <c r="H28" s="701"/>
      <c r="I28" s="701"/>
      <c r="J28" s="115" t="s">
        <v>273</v>
      </c>
      <c r="K28" s="115" t="s">
        <v>274</v>
      </c>
      <c r="L28" s="115" t="s">
        <v>238</v>
      </c>
      <c r="M28" s="119">
        <v>229</v>
      </c>
      <c r="N28" s="701"/>
      <c r="O28" s="701"/>
      <c r="P28" s="694"/>
      <c r="Q28" s="694"/>
      <c r="R28" s="694"/>
      <c r="S28" s="703"/>
      <c r="T28" s="715"/>
      <c r="U28" s="692"/>
      <c r="V28" s="692"/>
      <c r="W28" s="701"/>
      <c r="X28" s="701"/>
      <c r="Y28" s="701"/>
      <c r="Z28" s="701"/>
      <c r="AA28" s="694"/>
      <c r="AB28" s="692"/>
      <c r="AC28" s="694"/>
      <c r="AD28" s="694"/>
      <c r="AE28" s="694"/>
      <c r="AF28" s="692"/>
      <c r="AG28" s="694"/>
      <c r="AH28" s="717"/>
      <c r="AI28" s="717"/>
      <c r="AJ28" s="743"/>
    </row>
    <row r="29" spans="1:36" ht="53.1" customHeight="1" x14ac:dyDescent="0.3">
      <c r="A29" s="1"/>
      <c r="B29" s="693" t="s">
        <v>293</v>
      </c>
      <c r="C29" s="700" t="s">
        <v>294</v>
      </c>
      <c r="D29" s="700" t="s">
        <v>258</v>
      </c>
      <c r="E29" s="700" t="s">
        <v>259</v>
      </c>
      <c r="F29" s="700" t="s">
        <v>294</v>
      </c>
      <c r="G29" s="700" t="s">
        <v>260</v>
      </c>
      <c r="H29" s="700" t="s">
        <v>83</v>
      </c>
      <c r="I29" s="700" t="s">
        <v>83</v>
      </c>
      <c r="J29" s="115" t="s">
        <v>261</v>
      </c>
      <c r="K29" s="115" t="s">
        <v>262</v>
      </c>
      <c r="L29" s="115" t="s">
        <v>263</v>
      </c>
      <c r="M29" s="115">
        <v>12.53</v>
      </c>
      <c r="N29" s="700" t="s">
        <v>264</v>
      </c>
      <c r="O29" s="700" t="s">
        <v>295</v>
      </c>
      <c r="P29" s="693" t="s">
        <v>169</v>
      </c>
      <c r="Q29" s="693" t="s">
        <v>89</v>
      </c>
      <c r="R29" s="693" t="s">
        <v>90</v>
      </c>
      <c r="S29" s="726" t="s">
        <v>170</v>
      </c>
      <c r="T29" s="691">
        <v>4500000</v>
      </c>
      <c r="U29" s="691">
        <v>4500000</v>
      </c>
      <c r="V29" s="691">
        <v>4500000</v>
      </c>
      <c r="W29" s="700" t="s">
        <v>171</v>
      </c>
      <c r="X29" s="700" t="s">
        <v>171</v>
      </c>
      <c r="Y29" s="700" t="s">
        <v>171</v>
      </c>
      <c r="Z29" s="700" t="s">
        <v>171</v>
      </c>
      <c r="AA29" s="693" t="s">
        <v>171</v>
      </c>
      <c r="AB29" s="691">
        <v>5175000</v>
      </c>
      <c r="AC29" s="693" t="s">
        <v>172</v>
      </c>
      <c r="AD29" s="693" t="s">
        <v>171</v>
      </c>
      <c r="AE29" s="693" t="s">
        <v>171</v>
      </c>
      <c r="AF29" s="691">
        <v>4500000</v>
      </c>
      <c r="AG29" s="693" t="s">
        <v>171</v>
      </c>
      <c r="AH29" s="695" t="s">
        <v>301</v>
      </c>
      <c r="AI29" s="695" t="s">
        <v>322</v>
      </c>
      <c r="AJ29" s="742">
        <v>45688</v>
      </c>
    </row>
    <row r="30" spans="1:36" ht="53.1" customHeight="1" x14ac:dyDescent="0.3">
      <c r="A30" s="1"/>
      <c r="B30" s="716"/>
      <c r="C30" s="718"/>
      <c r="D30" s="718"/>
      <c r="E30" s="718"/>
      <c r="F30" s="718"/>
      <c r="G30" s="718"/>
      <c r="H30" s="718"/>
      <c r="I30" s="718"/>
      <c r="J30" s="115" t="s">
        <v>266</v>
      </c>
      <c r="K30" s="115" t="s">
        <v>267</v>
      </c>
      <c r="L30" s="115" t="s">
        <v>263</v>
      </c>
      <c r="M30" s="115">
        <v>19.11</v>
      </c>
      <c r="N30" s="718"/>
      <c r="O30" s="718"/>
      <c r="P30" s="716"/>
      <c r="Q30" s="716"/>
      <c r="R30" s="716"/>
      <c r="S30" s="727"/>
      <c r="T30" s="715"/>
      <c r="U30" s="715"/>
      <c r="V30" s="715"/>
      <c r="W30" s="718"/>
      <c r="X30" s="718"/>
      <c r="Y30" s="718"/>
      <c r="Z30" s="718"/>
      <c r="AA30" s="716"/>
      <c r="AB30" s="715"/>
      <c r="AC30" s="716"/>
      <c r="AD30" s="716"/>
      <c r="AE30" s="716"/>
      <c r="AF30" s="715"/>
      <c r="AG30" s="716"/>
      <c r="AH30" s="717"/>
      <c r="AI30" s="717"/>
      <c r="AJ30" s="743"/>
    </row>
    <row r="31" spans="1:36" ht="53.1" customHeight="1" x14ac:dyDescent="0.3">
      <c r="A31" s="1"/>
      <c r="B31" s="716"/>
      <c r="C31" s="718"/>
      <c r="D31" s="718"/>
      <c r="E31" s="718"/>
      <c r="F31" s="718"/>
      <c r="G31" s="718"/>
      <c r="H31" s="718"/>
      <c r="I31" s="718"/>
      <c r="J31" s="115" t="s">
        <v>268</v>
      </c>
      <c r="K31" s="115" t="s">
        <v>269</v>
      </c>
      <c r="L31" s="115" t="s">
        <v>270</v>
      </c>
      <c r="M31" s="115">
        <v>236</v>
      </c>
      <c r="N31" s="718"/>
      <c r="O31" s="718"/>
      <c r="P31" s="716"/>
      <c r="Q31" s="716"/>
      <c r="R31" s="716"/>
      <c r="S31" s="727"/>
      <c r="T31" s="715"/>
      <c r="U31" s="715"/>
      <c r="V31" s="715"/>
      <c r="W31" s="718"/>
      <c r="X31" s="718"/>
      <c r="Y31" s="718"/>
      <c r="Z31" s="718"/>
      <c r="AA31" s="716"/>
      <c r="AB31" s="715"/>
      <c r="AC31" s="716"/>
      <c r="AD31" s="716"/>
      <c r="AE31" s="716"/>
      <c r="AF31" s="715"/>
      <c r="AG31" s="716"/>
      <c r="AH31" s="717"/>
      <c r="AI31" s="717"/>
      <c r="AJ31" s="743"/>
    </row>
    <row r="32" spans="1:36" ht="53.1" customHeight="1" x14ac:dyDescent="0.3">
      <c r="A32" s="1"/>
      <c r="B32" s="716"/>
      <c r="C32" s="718"/>
      <c r="D32" s="718"/>
      <c r="E32" s="718"/>
      <c r="F32" s="718"/>
      <c r="G32" s="718"/>
      <c r="H32" s="718"/>
      <c r="I32" s="718"/>
      <c r="J32" s="115" t="s">
        <v>271</v>
      </c>
      <c r="K32" s="115" t="s">
        <v>272</v>
      </c>
      <c r="L32" s="115" t="s">
        <v>238</v>
      </c>
      <c r="M32" s="119">
        <v>566</v>
      </c>
      <c r="N32" s="718"/>
      <c r="O32" s="718"/>
      <c r="P32" s="716"/>
      <c r="Q32" s="716"/>
      <c r="R32" s="716"/>
      <c r="S32" s="727"/>
      <c r="T32" s="715"/>
      <c r="U32" s="715"/>
      <c r="V32" s="715"/>
      <c r="W32" s="718"/>
      <c r="X32" s="718"/>
      <c r="Y32" s="718"/>
      <c r="Z32" s="718"/>
      <c r="AA32" s="716"/>
      <c r="AB32" s="715"/>
      <c r="AC32" s="716"/>
      <c r="AD32" s="716"/>
      <c r="AE32" s="716"/>
      <c r="AF32" s="715"/>
      <c r="AG32" s="716"/>
      <c r="AH32" s="717"/>
      <c r="AI32" s="717"/>
      <c r="AJ32" s="743"/>
    </row>
    <row r="33" spans="1:36" ht="53.1" customHeight="1" x14ac:dyDescent="0.3">
      <c r="A33" s="1"/>
      <c r="B33" s="716"/>
      <c r="C33" s="718"/>
      <c r="D33" s="718"/>
      <c r="E33" s="718"/>
      <c r="F33" s="718"/>
      <c r="G33" s="718"/>
      <c r="H33" s="718"/>
      <c r="I33" s="718"/>
      <c r="J33" s="115" t="s">
        <v>273</v>
      </c>
      <c r="K33" s="115" t="s">
        <v>274</v>
      </c>
      <c r="L33" s="115" t="s">
        <v>238</v>
      </c>
      <c r="M33" s="119">
        <v>595</v>
      </c>
      <c r="N33" s="718"/>
      <c r="O33" s="718"/>
      <c r="P33" s="716"/>
      <c r="Q33" s="716"/>
      <c r="R33" s="716"/>
      <c r="S33" s="727"/>
      <c r="T33" s="715"/>
      <c r="U33" s="715"/>
      <c r="V33" s="715"/>
      <c r="W33" s="718"/>
      <c r="X33" s="718"/>
      <c r="Y33" s="718"/>
      <c r="Z33" s="718"/>
      <c r="AA33" s="716"/>
      <c r="AB33" s="715"/>
      <c r="AC33" s="716"/>
      <c r="AD33" s="716"/>
      <c r="AE33" s="716"/>
      <c r="AF33" s="715"/>
      <c r="AG33" s="716"/>
      <c r="AH33" s="717"/>
      <c r="AI33" s="717"/>
      <c r="AJ33" s="743"/>
    </row>
    <row r="34" spans="1:36" ht="53.1" customHeight="1" x14ac:dyDescent="0.3">
      <c r="A34" s="1"/>
      <c r="B34" s="694"/>
      <c r="C34" s="701"/>
      <c r="D34" s="701"/>
      <c r="E34" s="701"/>
      <c r="F34" s="701"/>
      <c r="G34" s="701"/>
      <c r="H34" s="701"/>
      <c r="I34" s="701"/>
      <c r="J34" s="115" t="s">
        <v>279</v>
      </c>
      <c r="K34" s="115" t="s">
        <v>280</v>
      </c>
      <c r="L34" s="115" t="s">
        <v>281</v>
      </c>
      <c r="M34" s="119">
        <v>70</v>
      </c>
      <c r="N34" s="701"/>
      <c r="O34" s="701"/>
      <c r="P34" s="694"/>
      <c r="Q34" s="694"/>
      <c r="R34" s="694"/>
      <c r="S34" s="728"/>
      <c r="T34" s="692"/>
      <c r="U34" s="692"/>
      <c r="V34" s="692"/>
      <c r="W34" s="701"/>
      <c r="X34" s="701"/>
      <c r="Y34" s="701"/>
      <c r="Z34" s="701"/>
      <c r="AA34" s="694"/>
      <c r="AB34" s="692"/>
      <c r="AC34" s="694"/>
      <c r="AD34" s="694"/>
      <c r="AE34" s="694"/>
      <c r="AF34" s="692"/>
      <c r="AG34" s="694"/>
      <c r="AH34" s="696"/>
      <c r="AI34" s="696"/>
      <c r="AJ34" s="744"/>
    </row>
    <row r="35" spans="1:36" ht="53.1" customHeight="1" x14ac:dyDescent="0.3">
      <c r="A35" s="1"/>
      <c r="B35" s="693" t="s">
        <v>296</v>
      </c>
      <c r="C35" s="772" t="s">
        <v>354</v>
      </c>
      <c r="D35" s="700" t="s">
        <v>258</v>
      </c>
      <c r="E35" s="700" t="s">
        <v>259</v>
      </c>
      <c r="F35" s="700" t="s">
        <v>354</v>
      </c>
      <c r="G35" s="700" t="s">
        <v>260</v>
      </c>
      <c r="H35" s="700" t="s">
        <v>83</v>
      </c>
      <c r="I35" s="700" t="s">
        <v>83</v>
      </c>
      <c r="J35" s="115" t="s">
        <v>261</v>
      </c>
      <c r="K35" s="115" t="s">
        <v>262</v>
      </c>
      <c r="L35" s="115" t="s">
        <v>263</v>
      </c>
      <c r="M35" s="115">
        <v>10.64</v>
      </c>
      <c r="N35" s="700" t="s">
        <v>264</v>
      </c>
      <c r="O35" s="700" t="s">
        <v>297</v>
      </c>
      <c r="P35" s="693" t="s">
        <v>169</v>
      </c>
      <c r="Q35" s="693" t="s">
        <v>89</v>
      </c>
      <c r="R35" s="693" t="s">
        <v>90</v>
      </c>
      <c r="S35" s="726" t="s">
        <v>170</v>
      </c>
      <c r="T35" s="691">
        <f>U35+U41</f>
        <v>7996058.7200000007</v>
      </c>
      <c r="U35" s="691">
        <v>5110706</v>
      </c>
      <c r="V35" s="691">
        <v>5110706</v>
      </c>
      <c r="W35" s="700" t="s">
        <v>171</v>
      </c>
      <c r="X35" s="700" t="s">
        <v>171</v>
      </c>
      <c r="Y35" s="700" t="s">
        <v>171</v>
      </c>
      <c r="Z35" s="700" t="s">
        <v>171</v>
      </c>
      <c r="AA35" s="693" t="s">
        <v>171</v>
      </c>
      <c r="AB35" s="691">
        <v>5233084</v>
      </c>
      <c r="AC35" s="693" t="s">
        <v>172</v>
      </c>
      <c r="AD35" s="693" t="s">
        <v>171</v>
      </c>
      <c r="AE35" s="693" t="s">
        <v>171</v>
      </c>
      <c r="AF35" s="691">
        <v>5110706</v>
      </c>
      <c r="AG35" s="693" t="s">
        <v>171</v>
      </c>
      <c r="AH35" s="695" t="s">
        <v>298</v>
      </c>
      <c r="AI35" s="695" t="s">
        <v>163</v>
      </c>
      <c r="AJ35" s="771">
        <v>45394</v>
      </c>
    </row>
    <row r="36" spans="1:36" ht="53.1" customHeight="1" x14ac:dyDescent="0.3">
      <c r="A36" s="1"/>
      <c r="B36" s="716"/>
      <c r="C36" s="773"/>
      <c r="D36" s="718"/>
      <c r="E36" s="718"/>
      <c r="F36" s="718"/>
      <c r="G36" s="718"/>
      <c r="H36" s="718"/>
      <c r="I36" s="718"/>
      <c r="J36" s="115" t="s">
        <v>266</v>
      </c>
      <c r="K36" s="115" t="s">
        <v>267</v>
      </c>
      <c r="L36" s="115" t="s">
        <v>263</v>
      </c>
      <c r="M36" s="115">
        <v>20.239999999999998</v>
      </c>
      <c r="N36" s="718"/>
      <c r="O36" s="718"/>
      <c r="P36" s="716"/>
      <c r="Q36" s="716"/>
      <c r="R36" s="716"/>
      <c r="S36" s="727"/>
      <c r="T36" s="715"/>
      <c r="U36" s="715"/>
      <c r="V36" s="715"/>
      <c r="W36" s="718"/>
      <c r="X36" s="718"/>
      <c r="Y36" s="718"/>
      <c r="Z36" s="718"/>
      <c r="AA36" s="716"/>
      <c r="AB36" s="715"/>
      <c r="AC36" s="716"/>
      <c r="AD36" s="716"/>
      <c r="AE36" s="716"/>
      <c r="AF36" s="715"/>
      <c r="AG36" s="716"/>
      <c r="AH36" s="717"/>
      <c r="AI36" s="717"/>
      <c r="AJ36" s="716"/>
    </row>
    <row r="37" spans="1:36" ht="53.1" customHeight="1" x14ac:dyDescent="0.3">
      <c r="A37" s="1"/>
      <c r="B37" s="716"/>
      <c r="C37" s="773"/>
      <c r="D37" s="718"/>
      <c r="E37" s="718"/>
      <c r="F37" s="718"/>
      <c r="G37" s="718"/>
      <c r="H37" s="718"/>
      <c r="I37" s="718"/>
      <c r="J37" s="115" t="s">
        <v>268</v>
      </c>
      <c r="K37" s="115" t="s">
        <v>269</v>
      </c>
      <c r="L37" s="115" t="s">
        <v>270</v>
      </c>
      <c r="M37" s="119">
        <v>1615</v>
      </c>
      <c r="N37" s="718"/>
      <c r="O37" s="718"/>
      <c r="P37" s="716"/>
      <c r="Q37" s="716"/>
      <c r="R37" s="716"/>
      <c r="S37" s="727"/>
      <c r="T37" s="715"/>
      <c r="U37" s="715"/>
      <c r="V37" s="715"/>
      <c r="W37" s="718"/>
      <c r="X37" s="718"/>
      <c r="Y37" s="718"/>
      <c r="Z37" s="718"/>
      <c r="AA37" s="716"/>
      <c r="AB37" s="715"/>
      <c r="AC37" s="716"/>
      <c r="AD37" s="716"/>
      <c r="AE37" s="716"/>
      <c r="AF37" s="715"/>
      <c r="AG37" s="716"/>
      <c r="AH37" s="717"/>
      <c r="AI37" s="717"/>
      <c r="AJ37" s="716"/>
    </row>
    <row r="38" spans="1:36" ht="53.1" customHeight="1" x14ac:dyDescent="0.3">
      <c r="A38" s="1"/>
      <c r="B38" s="716"/>
      <c r="C38" s="773"/>
      <c r="D38" s="718"/>
      <c r="E38" s="718"/>
      <c r="F38" s="718"/>
      <c r="G38" s="718"/>
      <c r="H38" s="718"/>
      <c r="I38" s="718"/>
      <c r="J38" s="115" t="s">
        <v>271</v>
      </c>
      <c r="K38" s="115" t="s">
        <v>272</v>
      </c>
      <c r="L38" s="115" t="s">
        <v>238</v>
      </c>
      <c r="M38" s="119">
        <v>3055</v>
      </c>
      <c r="N38" s="718"/>
      <c r="O38" s="718"/>
      <c r="P38" s="716"/>
      <c r="Q38" s="716"/>
      <c r="R38" s="716"/>
      <c r="S38" s="727"/>
      <c r="T38" s="715"/>
      <c r="U38" s="715"/>
      <c r="V38" s="715"/>
      <c r="W38" s="718"/>
      <c r="X38" s="718"/>
      <c r="Y38" s="718"/>
      <c r="Z38" s="718"/>
      <c r="AA38" s="716"/>
      <c r="AB38" s="715"/>
      <c r="AC38" s="716"/>
      <c r="AD38" s="716"/>
      <c r="AE38" s="716"/>
      <c r="AF38" s="715"/>
      <c r="AG38" s="716"/>
      <c r="AH38" s="717"/>
      <c r="AI38" s="717"/>
      <c r="AJ38" s="716"/>
    </row>
    <row r="39" spans="1:36" ht="53.1" customHeight="1" x14ac:dyDescent="0.3">
      <c r="A39" s="1"/>
      <c r="B39" s="716"/>
      <c r="C39" s="773"/>
      <c r="D39" s="718"/>
      <c r="E39" s="718"/>
      <c r="F39" s="718"/>
      <c r="G39" s="718"/>
      <c r="H39" s="718"/>
      <c r="I39" s="718"/>
      <c r="J39" s="115" t="s">
        <v>273</v>
      </c>
      <c r="K39" s="115" t="s">
        <v>274</v>
      </c>
      <c r="L39" s="115" t="s">
        <v>238</v>
      </c>
      <c r="M39" s="119">
        <v>838</v>
      </c>
      <c r="N39" s="718"/>
      <c r="O39" s="718"/>
      <c r="P39" s="716"/>
      <c r="Q39" s="716"/>
      <c r="R39" s="716"/>
      <c r="S39" s="727"/>
      <c r="T39" s="715"/>
      <c r="U39" s="715"/>
      <c r="V39" s="715"/>
      <c r="W39" s="718"/>
      <c r="X39" s="718"/>
      <c r="Y39" s="718"/>
      <c r="Z39" s="718"/>
      <c r="AA39" s="716"/>
      <c r="AB39" s="715"/>
      <c r="AC39" s="716"/>
      <c r="AD39" s="716"/>
      <c r="AE39" s="716"/>
      <c r="AF39" s="715"/>
      <c r="AG39" s="716"/>
      <c r="AH39" s="717"/>
      <c r="AI39" s="717"/>
      <c r="AJ39" s="716"/>
    </row>
    <row r="40" spans="1:36" ht="53.1" customHeight="1" x14ac:dyDescent="0.3">
      <c r="A40" s="1"/>
      <c r="B40" s="716"/>
      <c r="C40" s="774"/>
      <c r="D40" s="701"/>
      <c r="E40" s="701"/>
      <c r="F40" s="701"/>
      <c r="G40" s="701"/>
      <c r="H40" s="701"/>
      <c r="I40" s="701"/>
      <c r="J40" s="115" t="s">
        <v>279</v>
      </c>
      <c r="K40" s="115" t="s">
        <v>280</v>
      </c>
      <c r="L40" s="115" t="s">
        <v>281</v>
      </c>
      <c r="M40" s="119">
        <v>760</v>
      </c>
      <c r="N40" s="701"/>
      <c r="O40" s="701"/>
      <c r="P40" s="694"/>
      <c r="Q40" s="694"/>
      <c r="R40" s="694"/>
      <c r="S40" s="728"/>
      <c r="T40" s="715"/>
      <c r="U40" s="692"/>
      <c r="V40" s="692"/>
      <c r="W40" s="701"/>
      <c r="X40" s="701"/>
      <c r="Y40" s="701"/>
      <c r="Z40" s="701"/>
      <c r="AA40" s="694"/>
      <c r="AB40" s="692"/>
      <c r="AC40" s="694"/>
      <c r="AD40" s="694"/>
      <c r="AE40" s="694"/>
      <c r="AF40" s="692"/>
      <c r="AG40" s="694"/>
      <c r="AH40" s="717"/>
      <c r="AI40" s="717"/>
      <c r="AJ40" s="716"/>
    </row>
    <row r="41" spans="1:36" s="209" customFormat="1" ht="53.1" customHeight="1" x14ac:dyDescent="0.3">
      <c r="A41" s="208"/>
      <c r="B41" s="716"/>
      <c r="C41" s="772" t="s">
        <v>299</v>
      </c>
      <c r="D41" s="700" t="s">
        <v>258</v>
      </c>
      <c r="E41" s="700" t="s">
        <v>259</v>
      </c>
      <c r="F41" s="700" t="s">
        <v>299</v>
      </c>
      <c r="G41" s="700" t="s">
        <v>260</v>
      </c>
      <c r="H41" s="700" t="s">
        <v>83</v>
      </c>
      <c r="I41" s="700" t="s">
        <v>83</v>
      </c>
      <c r="J41" s="115" t="s">
        <v>261</v>
      </c>
      <c r="K41" s="115" t="s">
        <v>262</v>
      </c>
      <c r="L41" s="115" t="s">
        <v>263</v>
      </c>
      <c r="M41" s="115">
        <v>16.22</v>
      </c>
      <c r="N41" s="700" t="s">
        <v>264</v>
      </c>
      <c r="O41" s="700" t="s">
        <v>300</v>
      </c>
      <c r="P41" s="693" t="s">
        <v>169</v>
      </c>
      <c r="Q41" s="693" t="s">
        <v>89</v>
      </c>
      <c r="R41" s="693" t="s">
        <v>90</v>
      </c>
      <c r="S41" s="726" t="s">
        <v>170</v>
      </c>
      <c r="T41" s="715"/>
      <c r="U41" s="691">
        <v>2885352.72</v>
      </c>
      <c r="V41" s="691">
        <v>2885352.72</v>
      </c>
      <c r="W41" s="700" t="s">
        <v>171</v>
      </c>
      <c r="X41" s="700" t="s">
        <v>171</v>
      </c>
      <c r="Y41" s="700" t="s">
        <v>171</v>
      </c>
      <c r="Z41" s="700" t="s">
        <v>171</v>
      </c>
      <c r="AA41" s="693" t="s">
        <v>171</v>
      </c>
      <c r="AB41" s="691">
        <v>2902207.42</v>
      </c>
      <c r="AC41" s="693" t="s">
        <v>172</v>
      </c>
      <c r="AD41" s="693" t="s">
        <v>171</v>
      </c>
      <c r="AE41" s="693" t="s">
        <v>171</v>
      </c>
      <c r="AF41" s="691">
        <v>2885352.72</v>
      </c>
      <c r="AG41" s="693" t="s">
        <v>171</v>
      </c>
      <c r="AH41" s="717"/>
      <c r="AI41" s="717"/>
      <c r="AJ41" s="716"/>
    </row>
    <row r="42" spans="1:36" ht="53.1" customHeight="1" x14ac:dyDescent="0.3">
      <c r="A42" s="1"/>
      <c r="B42" s="716"/>
      <c r="C42" s="773"/>
      <c r="D42" s="718"/>
      <c r="E42" s="718"/>
      <c r="F42" s="718"/>
      <c r="G42" s="718"/>
      <c r="H42" s="718"/>
      <c r="I42" s="718"/>
      <c r="J42" s="115" t="s">
        <v>266</v>
      </c>
      <c r="K42" s="115" t="s">
        <v>267</v>
      </c>
      <c r="L42" s="115" t="s">
        <v>263</v>
      </c>
      <c r="M42" s="115">
        <v>20.149999999999999</v>
      </c>
      <c r="N42" s="718"/>
      <c r="O42" s="718"/>
      <c r="P42" s="716"/>
      <c r="Q42" s="716"/>
      <c r="R42" s="716"/>
      <c r="S42" s="727"/>
      <c r="T42" s="715"/>
      <c r="U42" s="715"/>
      <c r="V42" s="715"/>
      <c r="W42" s="718"/>
      <c r="X42" s="718"/>
      <c r="Y42" s="718"/>
      <c r="Z42" s="718"/>
      <c r="AA42" s="716"/>
      <c r="AB42" s="715"/>
      <c r="AC42" s="716"/>
      <c r="AD42" s="716"/>
      <c r="AE42" s="716"/>
      <c r="AF42" s="715"/>
      <c r="AG42" s="716"/>
      <c r="AH42" s="717"/>
      <c r="AI42" s="717"/>
      <c r="AJ42" s="716"/>
    </row>
    <row r="43" spans="1:36" ht="53.1" customHeight="1" x14ac:dyDescent="0.3">
      <c r="A43" s="1"/>
      <c r="B43" s="716"/>
      <c r="C43" s="773"/>
      <c r="D43" s="718"/>
      <c r="E43" s="718"/>
      <c r="F43" s="718"/>
      <c r="G43" s="718"/>
      <c r="H43" s="718"/>
      <c r="I43" s="718"/>
      <c r="J43" s="115" t="s">
        <v>268</v>
      </c>
      <c r="K43" s="115" t="s">
        <v>269</v>
      </c>
      <c r="L43" s="115" t="s">
        <v>270</v>
      </c>
      <c r="M43" s="119">
        <v>430</v>
      </c>
      <c r="N43" s="718"/>
      <c r="O43" s="718"/>
      <c r="P43" s="716"/>
      <c r="Q43" s="716"/>
      <c r="R43" s="716"/>
      <c r="S43" s="727"/>
      <c r="T43" s="715"/>
      <c r="U43" s="715"/>
      <c r="V43" s="715"/>
      <c r="W43" s="718"/>
      <c r="X43" s="718"/>
      <c r="Y43" s="718"/>
      <c r="Z43" s="718"/>
      <c r="AA43" s="716"/>
      <c r="AB43" s="715"/>
      <c r="AC43" s="716"/>
      <c r="AD43" s="716"/>
      <c r="AE43" s="716"/>
      <c r="AF43" s="715"/>
      <c r="AG43" s="716"/>
      <c r="AH43" s="717"/>
      <c r="AI43" s="717"/>
      <c r="AJ43" s="716"/>
    </row>
    <row r="44" spans="1:36" ht="53.1" customHeight="1" x14ac:dyDescent="0.3">
      <c r="A44" s="1"/>
      <c r="B44" s="716"/>
      <c r="C44" s="773"/>
      <c r="D44" s="718"/>
      <c r="E44" s="718"/>
      <c r="F44" s="718"/>
      <c r="G44" s="718"/>
      <c r="H44" s="718"/>
      <c r="I44" s="718"/>
      <c r="J44" s="115" t="s">
        <v>271</v>
      </c>
      <c r="K44" s="115" t="s">
        <v>272</v>
      </c>
      <c r="L44" s="115" t="s">
        <v>238</v>
      </c>
      <c r="M44" s="119">
        <v>780</v>
      </c>
      <c r="N44" s="718"/>
      <c r="O44" s="718"/>
      <c r="P44" s="716"/>
      <c r="Q44" s="716"/>
      <c r="R44" s="716"/>
      <c r="S44" s="727"/>
      <c r="T44" s="715"/>
      <c r="U44" s="715"/>
      <c r="V44" s="715"/>
      <c r="W44" s="718"/>
      <c r="X44" s="718"/>
      <c r="Y44" s="718"/>
      <c r="Z44" s="718"/>
      <c r="AA44" s="716"/>
      <c r="AB44" s="715"/>
      <c r="AC44" s="716"/>
      <c r="AD44" s="716"/>
      <c r="AE44" s="716"/>
      <c r="AF44" s="715"/>
      <c r="AG44" s="716"/>
      <c r="AH44" s="717"/>
      <c r="AI44" s="717"/>
      <c r="AJ44" s="716"/>
    </row>
    <row r="45" spans="1:36" ht="53.1" customHeight="1" x14ac:dyDescent="0.3">
      <c r="A45" s="1"/>
      <c r="B45" s="694"/>
      <c r="C45" s="774"/>
      <c r="D45" s="701"/>
      <c r="E45" s="701"/>
      <c r="F45" s="701"/>
      <c r="G45" s="701"/>
      <c r="H45" s="701"/>
      <c r="I45" s="701"/>
      <c r="J45" s="115" t="s">
        <v>273</v>
      </c>
      <c r="K45" s="115" t="s">
        <v>274</v>
      </c>
      <c r="L45" s="115" t="s">
        <v>238</v>
      </c>
      <c r="M45" s="119">
        <v>780</v>
      </c>
      <c r="N45" s="701"/>
      <c r="O45" s="701"/>
      <c r="P45" s="694"/>
      <c r="Q45" s="694"/>
      <c r="R45" s="694"/>
      <c r="S45" s="728"/>
      <c r="T45" s="692"/>
      <c r="U45" s="692"/>
      <c r="V45" s="692"/>
      <c r="W45" s="701"/>
      <c r="X45" s="701"/>
      <c r="Y45" s="701"/>
      <c r="Z45" s="701"/>
      <c r="AA45" s="694"/>
      <c r="AB45" s="692"/>
      <c r="AC45" s="694"/>
      <c r="AD45" s="694"/>
      <c r="AE45" s="694"/>
      <c r="AF45" s="692"/>
      <c r="AG45" s="694"/>
      <c r="AH45" s="696"/>
      <c r="AI45" s="696"/>
      <c r="AJ45" s="694"/>
    </row>
    <row r="46" spans="1:36" ht="66" x14ac:dyDescent="0.3">
      <c r="A46" s="1"/>
      <c r="B46" s="710" t="s">
        <v>368</v>
      </c>
      <c r="C46" s="710" t="s">
        <v>369</v>
      </c>
      <c r="D46" s="667" t="s">
        <v>370</v>
      </c>
      <c r="E46" s="667" t="s">
        <v>371</v>
      </c>
      <c r="F46" s="670" t="s">
        <v>369</v>
      </c>
      <c r="G46" s="667" t="s">
        <v>372</v>
      </c>
      <c r="H46" s="667" t="s">
        <v>83</v>
      </c>
      <c r="I46" s="667" t="s">
        <v>83</v>
      </c>
      <c r="J46" s="138" t="s">
        <v>373</v>
      </c>
      <c r="K46" s="138" t="s">
        <v>374</v>
      </c>
      <c r="L46" s="138" t="s">
        <v>375</v>
      </c>
      <c r="M46" s="139">
        <v>787154</v>
      </c>
      <c r="N46" s="667" t="s">
        <v>86</v>
      </c>
      <c r="O46" s="667" t="s">
        <v>105</v>
      </c>
      <c r="P46" s="659" t="s">
        <v>169</v>
      </c>
      <c r="Q46" s="659" t="s">
        <v>89</v>
      </c>
      <c r="R46" s="659" t="s">
        <v>90</v>
      </c>
      <c r="S46" s="673" t="s">
        <v>170</v>
      </c>
      <c r="T46" s="656">
        <v>759577</v>
      </c>
      <c r="U46" s="656">
        <v>759577</v>
      </c>
      <c r="V46" s="656">
        <v>759577</v>
      </c>
      <c r="W46" s="667" t="s">
        <v>171</v>
      </c>
      <c r="X46" s="667" t="s">
        <v>171</v>
      </c>
      <c r="Y46" s="667" t="s">
        <v>171</v>
      </c>
      <c r="Z46" s="667" t="s">
        <v>171</v>
      </c>
      <c r="AA46" s="670" t="s">
        <v>171</v>
      </c>
      <c r="AB46" s="656">
        <v>134043</v>
      </c>
      <c r="AC46" s="659" t="s">
        <v>172</v>
      </c>
      <c r="AD46" s="659" t="s">
        <v>171</v>
      </c>
      <c r="AE46" s="659" t="s">
        <v>171</v>
      </c>
      <c r="AF46" s="656">
        <v>759577</v>
      </c>
      <c r="AG46" s="659" t="s">
        <v>171</v>
      </c>
      <c r="AH46" s="767" t="s">
        <v>164</v>
      </c>
      <c r="AI46" s="662" t="s">
        <v>301</v>
      </c>
      <c r="AJ46" s="729">
        <v>45532</v>
      </c>
    </row>
    <row r="47" spans="1:36" ht="52.8" x14ac:dyDescent="0.3">
      <c r="A47" s="1"/>
      <c r="B47" s="711"/>
      <c r="C47" s="711"/>
      <c r="D47" s="668"/>
      <c r="E47" s="668"/>
      <c r="F47" s="671"/>
      <c r="G47" s="668"/>
      <c r="H47" s="668"/>
      <c r="I47" s="668"/>
      <c r="J47" s="138" t="s">
        <v>376</v>
      </c>
      <c r="K47" s="138" t="s">
        <v>377</v>
      </c>
      <c r="L47" s="138" t="s">
        <v>378</v>
      </c>
      <c r="M47" s="138">
        <v>871</v>
      </c>
      <c r="N47" s="668"/>
      <c r="O47" s="668"/>
      <c r="P47" s="660"/>
      <c r="Q47" s="660"/>
      <c r="R47" s="660"/>
      <c r="S47" s="674"/>
      <c r="T47" s="657"/>
      <c r="U47" s="657"/>
      <c r="V47" s="657"/>
      <c r="W47" s="668"/>
      <c r="X47" s="668"/>
      <c r="Y47" s="668"/>
      <c r="Z47" s="668"/>
      <c r="AA47" s="671"/>
      <c r="AB47" s="657"/>
      <c r="AC47" s="660"/>
      <c r="AD47" s="660"/>
      <c r="AE47" s="660"/>
      <c r="AF47" s="657"/>
      <c r="AG47" s="660"/>
      <c r="AH47" s="768"/>
      <c r="AI47" s="663"/>
      <c r="AJ47" s="730"/>
    </row>
    <row r="48" spans="1:36" ht="92.4" x14ac:dyDescent="0.3">
      <c r="A48" s="1"/>
      <c r="B48" s="712"/>
      <c r="C48" s="712"/>
      <c r="D48" s="669"/>
      <c r="E48" s="669"/>
      <c r="F48" s="672"/>
      <c r="G48" s="669"/>
      <c r="H48" s="669"/>
      <c r="I48" s="669"/>
      <c r="J48" s="138" t="s">
        <v>379</v>
      </c>
      <c r="K48" s="138" t="s">
        <v>380</v>
      </c>
      <c r="L48" s="138" t="s">
        <v>97</v>
      </c>
      <c r="M48" s="138">
        <v>1</v>
      </c>
      <c r="N48" s="669"/>
      <c r="O48" s="669"/>
      <c r="P48" s="661"/>
      <c r="Q48" s="661"/>
      <c r="R48" s="661"/>
      <c r="S48" s="675"/>
      <c r="T48" s="658"/>
      <c r="U48" s="658"/>
      <c r="V48" s="658"/>
      <c r="W48" s="669"/>
      <c r="X48" s="669"/>
      <c r="Y48" s="669"/>
      <c r="Z48" s="669"/>
      <c r="AA48" s="672"/>
      <c r="AB48" s="658"/>
      <c r="AC48" s="661"/>
      <c r="AD48" s="661"/>
      <c r="AE48" s="661"/>
      <c r="AF48" s="658"/>
      <c r="AG48" s="661"/>
      <c r="AH48" s="769"/>
      <c r="AI48" s="664"/>
      <c r="AJ48" s="730"/>
    </row>
    <row r="49" spans="1:36" ht="62.4" customHeight="1" x14ac:dyDescent="0.3">
      <c r="A49" s="1"/>
      <c r="B49" s="670" t="s">
        <v>381</v>
      </c>
      <c r="C49" s="667" t="s">
        <v>382</v>
      </c>
      <c r="D49" s="667" t="s">
        <v>370</v>
      </c>
      <c r="E49" s="667" t="s">
        <v>371</v>
      </c>
      <c r="F49" s="667" t="s">
        <v>382</v>
      </c>
      <c r="G49" s="667" t="s">
        <v>372</v>
      </c>
      <c r="H49" s="667" t="s">
        <v>83</v>
      </c>
      <c r="I49" s="667" t="s">
        <v>83</v>
      </c>
      <c r="J49" s="138" t="s">
        <v>373</v>
      </c>
      <c r="K49" s="138" t="s">
        <v>374</v>
      </c>
      <c r="L49" s="138" t="s">
        <v>375</v>
      </c>
      <c r="M49" s="139">
        <v>80000</v>
      </c>
      <c r="N49" s="667" t="s">
        <v>86</v>
      </c>
      <c r="O49" s="667" t="s">
        <v>102</v>
      </c>
      <c r="P49" s="659" t="s">
        <v>169</v>
      </c>
      <c r="Q49" s="659" t="s">
        <v>89</v>
      </c>
      <c r="R49" s="659" t="s">
        <v>90</v>
      </c>
      <c r="S49" s="673" t="s">
        <v>170</v>
      </c>
      <c r="T49" s="656">
        <v>81855</v>
      </c>
      <c r="U49" s="656">
        <v>81855</v>
      </c>
      <c r="V49" s="656">
        <v>81855</v>
      </c>
      <c r="W49" s="667" t="s">
        <v>171</v>
      </c>
      <c r="X49" s="667" t="s">
        <v>171</v>
      </c>
      <c r="Y49" s="667" t="s">
        <v>171</v>
      </c>
      <c r="Z49" s="667" t="s">
        <v>171</v>
      </c>
      <c r="AA49" s="670" t="s">
        <v>171</v>
      </c>
      <c r="AB49" s="656">
        <v>14445</v>
      </c>
      <c r="AC49" s="659" t="s">
        <v>172</v>
      </c>
      <c r="AD49" s="659" t="s">
        <v>171</v>
      </c>
      <c r="AE49" s="659" t="s">
        <v>171</v>
      </c>
      <c r="AF49" s="656">
        <v>81855</v>
      </c>
      <c r="AG49" s="659" t="s">
        <v>171</v>
      </c>
      <c r="AH49" s="662" t="s">
        <v>383</v>
      </c>
      <c r="AI49" s="662" t="s">
        <v>301</v>
      </c>
      <c r="AJ49" s="729">
        <v>45597</v>
      </c>
    </row>
    <row r="50" spans="1:36" ht="52.8" x14ac:dyDescent="0.3">
      <c r="A50" s="1"/>
      <c r="B50" s="671"/>
      <c r="C50" s="668"/>
      <c r="D50" s="668"/>
      <c r="E50" s="668"/>
      <c r="F50" s="668"/>
      <c r="G50" s="668"/>
      <c r="H50" s="668"/>
      <c r="I50" s="668"/>
      <c r="J50" s="138" t="s">
        <v>376</v>
      </c>
      <c r="K50" s="138" t="s">
        <v>377</v>
      </c>
      <c r="L50" s="138" t="s">
        <v>378</v>
      </c>
      <c r="M50" s="140">
        <v>60</v>
      </c>
      <c r="N50" s="668"/>
      <c r="O50" s="668"/>
      <c r="P50" s="660"/>
      <c r="Q50" s="660"/>
      <c r="R50" s="660"/>
      <c r="S50" s="674"/>
      <c r="T50" s="657"/>
      <c r="U50" s="657"/>
      <c r="V50" s="657"/>
      <c r="W50" s="668"/>
      <c r="X50" s="668"/>
      <c r="Y50" s="668"/>
      <c r="Z50" s="668"/>
      <c r="AA50" s="671"/>
      <c r="AB50" s="657"/>
      <c r="AC50" s="660"/>
      <c r="AD50" s="660"/>
      <c r="AE50" s="660"/>
      <c r="AF50" s="657"/>
      <c r="AG50" s="660"/>
      <c r="AH50" s="663"/>
      <c r="AI50" s="663"/>
      <c r="AJ50" s="730"/>
    </row>
    <row r="51" spans="1:36" ht="92.4" x14ac:dyDescent="0.3">
      <c r="A51" s="1"/>
      <c r="B51" s="672"/>
      <c r="C51" s="669"/>
      <c r="D51" s="669"/>
      <c r="E51" s="669"/>
      <c r="F51" s="669"/>
      <c r="G51" s="669"/>
      <c r="H51" s="669"/>
      <c r="I51" s="669"/>
      <c r="J51" s="138" t="s">
        <v>379</v>
      </c>
      <c r="K51" s="138" t="s">
        <v>380</v>
      </c>
      <c r="L51" s="138" t="s">
        <v>97</v>
      </c>
      <c r="M51" s="138">
        <v>1</v>
      </c>
      <c r="N51" s="669"/>
      <c r="O51" s="669"/>
      <c r="P51" s="661"/>
      <c r="Q51" s="661"/>
      <c r="R51" s="661"/>
      <c r="S51" s="675"/>
      <c r="T51" s="658"/>
      <c r="U51" s="658"/>
      <c r="V51" s="658"/>
      <c r="W51" s="669"/>
      <c r="X51" s="669"/>
      <c r="Y51" s="669"/>
      <c r="Z51" s="669"/>
      <c r="AA51" s="672"/>
      <c r="AB51" s="658"/>
      <c r="AC51" s="661"/>
      <c r="AD51" s="661"/>
      <c r="AE51" s="661"/>
      <c r="AF51" s="658"/>
      <c r="AG51" s="661"/>
      <c r="AH51" s="664"/>
      <c r="AI51" s="664"/>
      <c r="AJ51" s="731"/>
    </row>
    <row r="52" spans="1:36" ht="66" x14ac:dyDescent="0.3">
      <c r="A52" s="1"/>
      <c r="B52" s="659" t="s">
        <v>384</v>
      </c>
      <c r="C52" s="667" t="s">
        <v>385</v>
      </c>
      <c r="D52" s="667" t="s">
        <v>370</v>
      </c>
      <c r="E52" s="667" t="s">
        <v>371</v>
      </c>
      <c r="F52" s="667" t="s">
        <v>385</v>
      </c>
      <c r="G52" s="667" t="s">
        <v>372</v>
      </c>
      <c r="H52" s="667" t="s">
        <v>83</v>
      </c>
      <c r="I52" s="667" t="s">
        <v>83</v>
      </c>
      <c r="J52" s="138" t="s">
        <v>373</v>
      </c>
      <c r="K52" s="138" t="s">
        <v>374</v>
      </c>
      <c r="L52" s="138" t="s">
        <v>375</v>
      </c>
      <c r="M52" s="139">
        <v>860000</v>
      </c>
      <c r="N52" s="667" t="s">
        <v>264</v>
      </c>
      <c r="O52" s="667" t="s">
        <v>386</v>
      </c>
      <c r="P52" s="659" t="s">
        <v>169</v>
      </c>
      <c r="Q52" s="659" t="s">
        <v>89</v>
      </c>
      <c r="R52" s="659" t="s">
        <v>90</v>
      </c>
      <c r="S52" s="673" t="s">
        <v>170</v>
      </c>
      <c r="T52" s="656">
        <v>765000</v>
      </c>
      <c r="U52" s="656">
        <v>765000</v>
      </c>
      <c r="V52" s="656">
        <v>765000</v>
      </c>
      <c r="W52" s="667" t="s">
        <v>171</v>
      </c>
      <c r="X52" s="667" t="s">
        <v>171</v>
      </c>
      <c r="Y52" s="667" t="s">
        <v>171</v>
      </c>
      <c r="Z52" s="667" t="s">
        <v>171</v>
      </c>
      <c r="AA52" s="670" t="s">
        <v>171</v>
      </c>
      <c r="AB52" s="656">
        <v>135000</v>
      </c>
      <c r="AC52" s="659" t="s">
        <v>172</v>
      </c>
      <c r="AD52" s="659" t="s">
        <v>171</v>
      </c>
      <c r="AE52" s="659" t="s">
        <v>171</v>
      </c>
      <c r="AF52" s="656">
        <v>765000</v>
      </c>
      <c r="AG52" s="659" t="s">
        <v>171</v>
      </c>
      <c r="AH52" s="767" t="s">
        <v>307</v>
      </c>
      <c r="AI52" s="767" t="s">
        <v>392</v>
      </c>
      <c r="AJ52" s="770" t="s">
        <v>921</v>
      </c>
    </row>
    <row r="53" spans="1:36" ht="52.8" x14ac:dyDescent="0.3">
      <c r="A53" s="1"/>
      <c r="B53" s="660"/>
      <c r="C53" s="668"/>
      <c r="D53" s="668"/>
      <c r="E53" s="668"/>
      <c r="F53" s="668"/>
      <c r="G53" s="668"/>
      <c r="H53" s="668"/>
      <c r="I53" s="668"/>
      <c r="J53" s="138" t="s">
        <v>376</v>
      </c>
      <c r="K53" s="138" t="s">
        <v>377</v>
      </c>
      <c r="L53" s="138" t="s">
        <v>378</v>
      </c>
      <c r="M53" s="140">
        <v>200</v>
      </c>
      <c r="N53" s="668"/>
      <c r="O53" s="668"/>
      <c r="P53" s="660"/>
      <c r="Q53" s="660"/>
      <c r="R53" s="660"/>
      <c r="S53" s="674"/>
      <c r="T53" s="657"/>
      <c r="U53" s="657"/>
      <c r="V53" s="657"/>
      <c r="W53" s="668"/>
      <c r="X53" s="668"/>
      <c r="Y53" s="668"/>
      <c r="Z53" s="668"/>
      <c r="AA53" s="671"/>
      <c r="AB53" s="657"/>
      <c r="AC53" s="660"/>
      <c r="AD53" s="660"/>
      <c r="AE53" s="660"/>
      <c r="AF53" s="657"/>
      <c r="AG53" s="660"/>
      <c r="AH53" s="768"/>
      <c r="AI53" s="768"/>
      <c r="AJ53" s="765"/>
    </row>
    <row r="54" spans="1:36" ht="92.4" x14ac:dyDescent="0.3">
      <c r="A54" s="1"/>
      <c r="B54" s="661"/>
      <c r="C54" s="669"/>
      <c r="D54" s="669"/>
      <c r="E54" s="669"/>
      <c r="F54" s="669"/>
      <c r="G54" s="669"/>
      <c r="H54" s="669"/>
      <c r="I54" s="669"/>
      <c r="J54" s="138" t="s">
        <v>379</v>
      </c>
      <c r="K54" s="138" t="s">
        <v>380</v>
      </c>
      <c r="L54" s="138" t="s">
        <v>97</v>
      </c>
      <c r="M54" s="138">
        <v>1</v>
      </c>
      <c r="N54" s="669"/>
      <c r="O54" s="669"/>
      <c r="P54" s="661"/>
      <c r="Q54" s="661"/>
      <c r="R54" s="661"/>
      <c r="S54" s="675"/>
      <c r="T54" s="658"/>
      <c r="U54" s="658"/>
      <c r="V54" s="658"/>
      <c r="W54" s="669"/>
      <c r="X54" s="669"/>
      <c r="Y54" s="669"/>
      <c r="Z54" s="669"/>
      <c r="AA54" s="672"/>
      <c r="AB54" s="658"/>
      <c r="AC54" s="661"/>
      <c r="AD54" s="661"/>
      <c r="AE54" s="661"/>
      <c r="AF54" s="658"/>
      <c r="AG54" s="661"/>
      <c r="AH54" s="769"/>
      <c r="AI54" s="769"/>
      <c r="AJ54" s="766"/>
    </row>
    <row r="55" spans="1:36" ht="66" x14ac:dyDescent="0.3">
      <c r="A55" s="1"/>
      <c r="B55" s="670" t="s">
        <v>387</v>
      </c>
      <c r="C55" s="667" t="s">
        <v>388</v>
      </c>
      <c r="D55" s="667" t="s">
        <v>370</v>
      </c>
      <c r="E55" s="667" t="s">
        <v>371</v>
      </c>
      <c r="F55" s="667" t="s">
        <v>388</v>
      </c>
      <c r="G55" s="667" t="s">
        <v>372</v>
      </c>
      <c r="H55" s="667" t="s">
        <v>83</v>
      </c>
      <c r="I55" s="667" t="s">
        <v>83</v>
      </c>
      <c r="J55" s="138" t="s">
        <v>373</v>
      </c>
      <c r="K55" s="138" t="s">
        <v>374</v>
      </c>
      <c r="L55" s="138" t="s">
        <v>375</v>
      </c>
      <c r="M55" s="139">
        <v>928300</v>
      </c>
      <c r="N55" s="667" t="s">
        <v>86</v>
      </c>
      <c r="O55" s="667" t="s">
        <v>111</v>
      </c>
      <c r="P55" s="659" t="s">
        <v>169</v>
      </c>
      <c r="Q55" s="659" t="s">
        <v>89</v>
      </c>
      <c r="R55" s="659" t="s">
        <v>90</v>
      </c>
      <c r="S55" s="673" t="s">
        <v>170</v>
      </c>
      <c r="T55" s="656">
        <v>833000</v>
      </c>
      <c r="U55" s="656">
        <v>833000</v>
      </c>
      <c r="V55" s="656">
        <v>833000</v>
      </c>
      <c r="W55" s="667" t="s">
        <v>171</v>
      </c>
      <c r="X55" s="667" t="s">
        <v>171</v>
      </c>
      <c r="Y55" s="667" t="s">
        <v>171</v>
      </c>
      <c r="Z55" s="667" t="s">
        <v>171</v>
      </c>
      <c r="AA55" s="670" t="s">
        <v>171</v>
      </c>
      <c r="AB55" s="656">
        <v>147000</v>
      </c>
      <c r="AC55" s="659" t="s">
        <v>172</v>
      </c>
      <c r="AD55" s="659" t="s">
        <v>171</v>
      </c>
      <c r="AE55" s="659" t="s">
        <v>171</v>
      </c>
      <c r="AF55" s="656">
        <v>833000</v>
      </c>
      <c r="AG55" s="659" t="s">
        <v>171</v>
      </c>
      <c r="AH55" s="662" t="s">
        <v>290</v>
      </c>
      <c r="AI55" s="662" t="s">
        <v>422</v>
      </c>
      <c r="AJ55" s="729">
        <v>45716</v>
      </c>
    </row>
    <row r="56" spans="1:36" ht="52.8" x14ac:dyDescent="0.3">
      <c r="A56" s="1"/>
      <c r="B56" s="671"/>
      <c r="C56" s="668"/>
      <c r="D56" s="668"/>
      <c r="E56" s="668"/>
      <c r="F56" s="668"/>
      <c r="G56" s="668"/>
      <c r="H56" s="668"/>
      <c r="I56" s="668"/>
      <c r="J56" s="138" t="s">
        <v>376</v>
      </c>
      <c r="K56" s="138" t="s">
        <v>377</v>
      </c>
      <c r="L56" s="138" t="s">
        <v>378</v>
      </c>
      <c r="M56" s="140">
        <v>450</v>
      </c>
      <c r="N56" s="668"/>
      <c r="O56" s="668"/>
      <c r="P56" s="660"/>
      <c r="Q56" s="660"/>
      <c r="R56" s="660"/>
      <c r="S56" s="674"/>
      <c r="T56" s="657"/>
      <c r="U56" s="657"/>
      <c r="V56" s="657"/>
      <c r="W56" s="668"/>
      <c r="X56" s="668"/>
      <c r="Y56" s="668"/>
      <c r="Z56" s="668"/>
      <c r="AA56" s="671"/>
      <c r="AB56" s="657"/>
      <c r="AC56" s="660"/>
      <c r="AD56" s="660"/>
      <c r="AE56" s="660"/>
      <c r="AF56" s="657"/>
      <c r="AG56" s="660"/>
      <c r="AH56" s="663"/>
      <c r="AI56" s="663"/>
      <c r="AJ56" s="730"/>
    </row>
    <row r="57" spans="1:36" ht="92.4" x14ac:dyDescent="0.3">
      <c r="A57" s="1"/>
      <c r="B57" s="672"/>
      <c r="C57" s="669"/>
      <c r="D57" s="669"/>
      <c r="E57" s="669"/>
      <c r="F57" s="669"/>
      <c r="G57" s="669"/>
      <c r="H57" s="669"/>
      <c r="I57" s="669"/>
      <c r="J57" s="138" t="s">
        <v>379</v>
      </c>
      <c r="K57" s="138" t="s">
        <v>380</v>
      </c>
      <c r="L57" s="138" t="s">
        <v>97</v>
      </c>
      <c r="M57" s="138">
        <v>1</v>
      </c>
      <c r="N57" s="669"/>
      <c r="O57" s="669"/>
      <c r="P57" s="661"/>
      <c r="Q57" s="661"/>
      <c r="R57" s="661"/>
      <c r="S57" s="675"/>
      <c r="T57" s="658"/>
      <c r="U57" s="658"/>
      <c r="V57" s="658"/>
      <c r="W57" s="669"/>
      <c r="X57" s="669"/>
      <c r="Y57" s="669"/>
      <c r="Z57" s="669"/>
      <c r="AA57" s="672"/>
      <c r="AB57" s="658"/>
      <c r="AC57" s="661"/>
      <c r="AD57" s="661"/>
      <c r="AE57" s="661"/>
      <c r="AF57" s="658"/>
      <c r="AG57" s="661"/>
      <c r="AH57" s="664"/>
      <c r="AI57" s="664"/>
      <c r="AJ57" s="731"/>
    </row>
    <row r="58" spans="1:36" ht="66" x14ac:dyDescent="0.3">
      <c r="A58" s="1"/>
      <c r="B58" s="670" t="s">
        <v>389</v>
      </c>
      <c r="C58" s="667" t="s">
        <v>390</v>
      </c>
      <c r="D58" s="667" t="s">
        <v>370</v>
      </c>
      <c r="E58" s="667" t="s">
        <v>371</v>
      </c>
      <c r="F58" s="667" t="s">
        <v>390</v>
      </c>
      <c r="G58" s="667" t="s">
        <v>372</v>
      </c>
      <c r="H58" s="667" t="s">
        <v>83</v>
      </c>
      <c r="I58" s="667" t="s">
        <v>83</v>
      </c>
      <c r="J58" s="138" t="s">
        <v>373</v>
      </c>
      <c r="K58" s="138" t="s">
        <v>374</v>
      </c>
      <c r="L58" s="138" t="s">
        <v>375</v>
      </c>
      <c r="M58" s="139">
        <v>92517</v>
      </c>
      <c r="N58" s="667" t="s">
        <v>86</v>
      </c>
      <c r="O58" s="667" t="s">
        <v>123</v>
      </c>
      <c r="P58" s="659" t="s">
        <v>169</v>
      </c>
      <c r="Q58" s="659" t="s">
        <v>89</v>
      </c>
      <c r="R58" s="659" t="s">
        <v>90</v>
      </c>
      <c r="S58" s="673" t="s">
        <v>170</v>
      </c>
      <c r="T58" s="656">
        <v>80000</v>
      </c>
      <c r="U58" s="656">
        <v>80000</v>
      </c>
      <c r="V58" s="656">
        <v>80000</v>
      </c>
      <c r="W58" s="667" t="s">
        <v>171</v>
      </c>
      <c r="X58" s="667" t="s">
        <v>171</v>
      </c>
      <c r="Y58" s="667" t="s">
        <v>171</v>
      </c>
      <c r="Z58" s="667" t="s">
        <v>171</v>
      </c>
      <c r="AA58" s="670" t="s">
        <v>171</v>
      </c>
      <c r="AB58" s="656">
        <v>14117.65</v>
      </c>
      <c r="AC58" s="659" t="s">
        <v>172</v>
      </c>
      <c r="AD58" s="659" t="s">
        <v>171</v>
      </c>
      <c r="AE58" s="659" t="s">
        <v>171</v>
      </c>
      <c r="AF58" s="656">
        <v>80000</v>
      </c>
      <c r="AG58" s="659" t="s">
        <v>171</v>
      </c>
      <c r="AH58" s="662" t="s">
        <v>391</v>
      </c>
      <c r="AI58" s="662" t="s">
        <v>392</v>
      </c>
      <c r="AJ58" s="764" t="s">
        <v>922</v>
      </c>
    </row>
    <row r="59" spans="1:36" ht="52.8" x14ac:dyDescent="0.3">
      <c r="A59" s="1"/>
      <c r="B59" s="671"/>
      <c r="C59" s="668"/>
      <c r="D59" s="668"/>
      <c r="E59" s="668"/>
      <c r="F59" s="668"/>
      <c r="G59" s="668"/>
      <c r="H59" s="668"/>
      <c r="I59" s="668"/>
      <c r="J59" s="138" t="s">
        <v>376</v>
      </c>
      <c r="K59" s="138" t="s">
        <v>377</v>
      </c>
      <c r="L59" s="138" t="s">
        <v>378</v>
      </c>
      <c r="M59" s="140">
        <v>250</v>
      </c>
      <c r="N59" s="668"/>
      <c r="O59" s="668"/>
      <c r="P59" s="660"/>
      <c r="Q59" s="660"/>
      <c r="R59" s="660"/>
      <c r="S59" s="674"/>
      <c r="T59" s="657"/>
      <c r="U59" s="657"/>
      <c r="V59" s="657"/>
      <c r="W59" s="668"/>
      <c r="X59" s="668"/>
      <c r="Y59" s="668"/>
      <c r="Z59" s="668"/>
      <c r="AA59" s="671"/>
      <c r="AB59" s="657"/>
      <c r="AC59" s="660"/>
      <c r="AD59" s="660"/>
      <c r="AE59" s="660"/>
      <c r="AF59" s="657"/>
      <c r="AG59" s="660"/>
      <c r="AH59" s="663"/>
      <c r="AI59" s="663"/>
      <c r="AJ59" s="765"/>
    </row>
    <row r="60" spans="1:36" ht="92.4" x14ac:dyDescent="0.3">
      <c r="A60" s="1"/>
      <c r="B60" s="672"/>
      <c r="C60" s="669"/>
      <c r="D60" s="669"/>
      <c r="E60" s="669"/>
      <c r="F60" s="669"/>
      <c r="G60" s="669"/>
      <c r="H60" s="669"/>
      <c r="I60" s="669"/>
      <c r="J60" s="138" t="s">
        <v>379</v>
      </c>
      <c r="K60" s="138" t="s">
        <v>380</v>
      </c>
      <c r="L60" s="138" t="s">
        <v>97</v>
      </c>
      <c r="M60" s="138">
        <v>1</v>
      </c>
      <c r="N60" s="669"/>
      <c r="O60" s="669"/>
      <c r="P60" s="661"/>
      <c r="Q60" s="661"/>
      <c r="R60" s="661"/>
      <c r="S60" s="675"/>
      <c r="T60" s="658"/>
      <c r="U60" s="658"/>
      <c r="V60" s="658"/>
      <c r="W60" s="669"/>
      <c r="X60" s="669"/>
      <c r="Y60" s="669"/>
      <c r="Z60" s="669"/>
      <c r="AA60" s="672"/>
      <c r="AB60" s="658"/>
      <c r="AC60" s="661"/>
      <c r="AD60" s="661"/>
      <c r="AE60" s="661"/>
      <c r="AF60" s="658"/>
      <c r="AG60" s="661"/>
      <c r="AH60" s="664"/>
      <c r="AI60" s="664"/>
      <c r="AJ60" s="766"/>
    </row>
    <row r="61" spans="1:36" ht="79.2" x14ac:dyDescent="0.3">
      <c r="B61" s="763" t="s">
        <v>393</v>
      </c>
      <c r="C61" s="752" t="s">
        <v>394</v>
      </c>
      <c r="D61" s="752" t="s">
        <v>395</v>
      </c>
      <c r="E61" s="752" t="s">
        <v>396</v>
      </c>
      <c r="F61" s="752" t="s">
        <v>394</v>
      </c>
      <c r="G61" s="752" t="s">
        <v>366</v>
      </c>
      <c r="H61" s="752" t="s">
        <v>83</v>
      </c>
      <c r="I61" s="752" t="s">
        <v>83</v>
      </c>
      <c r="J61" s="141" t="s">
        <v>397</v>
      </c>
      <c r="K61" s="141" t="s">
        <v>398</v>
      </c>
      <c r="L61" s="141" t="s">
        <v>399</v>
      </c>
      <c r="M61" s="141">
        <v>1</v>
      </c>
      <c r="N61" s="752" t="s">
        <v>86</v>
      </c>
      <c r="O61" s="752" t="s">
        <v>400</v>
      </c>
      <c r="P61" s="752" t="s">
        <v>169</v>
      </c>
      <c r="Q61" s="752" t="s">
        <v>89</v>
      </c>
      <c r="R61" s="752" t="s">
        <v>90</v>
      </c>
      <c r="S61" s="752" t="s">
        <v>170</v>
      </c>
      <c r="T61" s="759">
        <v>155750</v>
      </c>
      <c r="U61" s="754">
        <v>155750</v>
      </c>
      <c r="V61" s="754">
        <v>155750</v>
      </c>
      <c r="W61" s="752" t="s">
        <v>171</v>
      </c>
      <c r="X61" s="752" t="s">
        <v>171</v>
      </c>
      <c r="Y61" s="752" t="s">
        <v>171</v>
      </c>
      <c r="Z61" s="752" t="s">
        <v>171</v>
      </c>
      <c r="AA61" s="752" t="s">
        <v>171</v>
      </c>
      <c r="AB61" s="757">
        <v>27485.3</v>
      </c>
      <c r="AC61" s="752" t="s">
        <v>172</v>
      </c>
      <c r="AD61" s="752" t="s">
        <v>171</v>
      </c>
      <c r="AE61" s="754" t="s">
        <v>171</v>
      </c>
      <c r="AF61" s="755">
        <v>155750</v>
      </c>
      <c r="AG61" s="752" t="s">
        <v>171</v>
      </c>
      <c r="AH61" s="761" t="s">
        <v>164</v>
      </c>
      <c r="AI61" s="761" t="s">
        <v>278</v>
      </c>
      <c r="AJ61" s="747" t="s">
        <v>705</v>
      </c>
    </row>
    <row r="62" spans="1:36" ht="92.4" x14ac:dyDescent="0.3">
      <c r="B62" s="760"/>
      <c r="C62" s="753"/>
      <c r="D62" s="753"/>
      <c r="E62" s="753"/>
      <c r="F62" s="753"/>
      <c r="G62" s="753"/>
      <c r="H62" s="753"/>
      <c r="I62" s="753"/>
      <c r="J62" s="142" t="s">
        <v>401</v>
      </c>
      <c r="K62" s="142" t="s">
        <v>402</v>
      </c>
      <c r="L62" s="142" t="s">
        <v>403</v>
      </c>
      <c r="M62" s="143">
        <v>1</v>
      </c>
      <c r="N62" s="753"/>
      <c r="O62" s="753"/>
      <c r="P62" s="753"/>
      <c r="Q62" s="753"/>
      <c r="R62" s="753"/>
      <c r="S62" s="753"/>
      <c r="T62" s="760"/>
      <c r="U62" s="753"/>
      <c r="V62" s="753"/>
      <c r="W62" s="753"/>
      <c r="X62" s="753"/>
      <c r="Y62" s="753"/>
      <c r="Z62" s="753"/>
      <c r="AA62" s="753"/>
      <c r="AB62" s="758"/>
      <c r="AC62" s="753"/>
      <c r="AD62" s="753"/>
      <c r="AE62" s="753"/>
      <c r="AF62" s="756"/>
      <c r="AG62" s="753"/>
      <c r="AH62" s="762"/>
      <c r="AI62" s="762"/>
      <c r="AJ62" s="748"/>
    </row>
    <row r="63" spans="1:36" ht="79.2" x14ac:dyDescent="0.3">
      <c r="B63" s="763" t="s">
        <v>404</v>
      </c>
      <c r="C63" s="752" t="s">
        <v>405</v>
      </c>
      <c r="D63" s="752" t="s">
        <v>406</v>
      </c>
      <c r="E63" s="752" t="s">
        <v>407</v>
      </c>
      <c r="F63" s="752" t="s">
        <v>405</v>
      </c>
      <c r="G63" s="752" t="s">
        <v>408</v>
      </c>
      <c r="H63" s="752" t="s">
        <v>83</v>
      </c>
      <c r="I63" s="752" t="s">
        <v>83</v>
      </c>
      <c r="J63" s="142" t="s">
        <v>409</v>
      </c>
      <c r="K63" s="142" t="s">
        <v>410</v>
      </c>
      <c r="L63" s="142" t="s">
        <v>238</v>
      </c>
      <c r="M63" s="143">
        <v>6800</v>
      </c>
      <c r="N63" s="752" t="s">
        <v>86</v>
      </c>
      <c r="O63" s="752" t="s">
        <v>411</v>
      </c>
      <c r="P63" s="752" t="s">
        <v>169</v>
      </c>
      <c r="Q63" s="752" t="s">
        <v>89</v>
      </c>
      <c r="R63" s="752" t="s">
        <v>90</v>
      </c>
      <c r="S63" s="752" t="s">
        <v>170</v>
      </c>
      <c r="T63" s="759">
        <v>1500000</v>
      </c>
      <c r="U63" s="754">
        <v>1500000</v>
      </c>
      <c r="V63" s="754">
        <v>1500000</v>
      </c>
      <c r="W63" s="752" t="s">
        <v>171</v>
      </c>
      <c r="X63" s="752" t="s">
        <v>171</v>
      </c>
      <c r="Y63" s="752" t="s">
        <v>171</v>
      </c>
      <c r="Z63" s="752" t="s">
        <v>171</v>
      </c>
      <c r="AA63" s="752" t="s">
        <v>171</v>
      </c>
      <c r="AB63" s="757">
        <v>264706</v>
      </c>
      <c r="AC63" s="752" t="s">
        <v>172</v>
      </c>
      <c r="AD63" s="752" t="s">
        <v>171</v>
      </c>
      <c r="AE63" s="754" t="s">
        <v>171</v>
      </c>
      <c r="AF63" s="755">
        <v>1500000</v>
      </c>
      <c r="AG63" s="752" t="s">
        <v>171</v>
      </c>
      <c r="AH63" s="761" t="s">
        <v>417</v>
      </c>
      <c r="AI63" s="761" t="s">
        <v>422</v>
      </c>
      <c r="AJ63" s="747" t="s">
        <v>844</v>
      </c>
    </row>
    <row r="64" spans="1:36" ht="105.6" x14ac:dyDescent="0.3">
      <c r="B64" s="760"/>
      <c r="C64" s="753"/>
      <c r="D64" s="753"/>
      <c r="E64" s="753"/>
      <c r="F64" s="753"/>
      <c r="G64" s="753"/>
      <c r="H64" s="753"/>
      <c r="I64" s="753"/>
      <c r="J64" s="142" t="s">
        <v>412</v>
      </c>
      <c r="K64" s="142" t="s">
        <v>413</v>
      </c>
      <c r="L64" s="142" t="s">
        <v>367</v>
      </c>
      <c r="M64" s="143">
        <v>7</v>
      </c>
      <c r="N64" s="753"/>
      <c r="O64" s="753"/>
      <c r="P64" s="753"/>
      <c r="Q64" s="753"/>
      <c r="R64" s="753"/>
      <c r="S64" s="753"/>
      <c r="T64" s="760"/>
      <c r="U64" s="753"/>
      <c r="V64" s="753"/>
      <c r="W64" s="753"/>
      <c r="X64" s="753"/>
      <c r="Y64" s="753"/>
      <c r="Z64" s="753"/>
      <c r="AA64" s="753"/>
      <c r="AB64" s="758"/>
      <c r="AC64" s="753"/>
      <c r="AD64" s="753"/>
      <c r="AE64" s="753"/>
      <c r="AF64" s="756"/>
      <c r="AG64" s="753"/>
      <c r="AH64" s="762"/>
      <c r="AI64" s="762"/>
      <c r="AJ64" s="748"/>
    </row>
    <row r="65" spans="2:36" ht="79.2" x14ac:dyDescent="0.3">
      <c r="B65" s="763" t="s">
        <v>414</v>
      </c>
      <c r="C65" s="752" t="s">
        <v>415</v>
      </c>
      <c r="D65" s="752" t="s">
        <v>406</v>
      </c>
      <c r="E65" s="752" t="s">
        <v>407</v>
      </c>
      <c r="F65" s="752" t="s">
        <v>415</v>
      </c>
      <c r="G65" s="752" t="s">
        <v>408</v>
      </c>
      <c r="H65" s="752" t="s">
        <v>83</v>
      </c>
      <c r="I65" s="752" t="s">
        <v>83</v>
      </c>
      <c r="J65" s="142" t="s">
        <v>409</v>
      </c>
      <c r="K65" s="142" t="s">
        <v>410</v>
      </c>
      <c r="L65" s="142" t="s">
        <v>238</v>
      </c>
      <c r="M65" s="143">
        <v>8000</v>
      </c>
      <c r="N65" s="752" t="s">
        <v>86</v>
      </c>
      <c r="O65" s="752" t="s">
        <v>416</v>
      </c>
      <c r="P65" s="752" t="s">
        <v>169</v>
      </c>
      <c r="Q65" s="752" t="s">
        <v>89</v>
      </c>
      <c r="R65" s="752" t="s">
        <v>90</v>
      </c>
      <c r="S65" s="752" t="s">
        <v>170</v>
      </c>
      <c r="T65" s="759">
        <v>3421977</v>
      </c>
      <c r="U65" s="754">
        <v>3421977</v>
      </c>
      <c r="V65" s="754">
        <v>3421977</v>
      </c>
      <c r="W65" s="752" t="s">
        <v>171</v>
      </c>
      <c r="X65" s="752" t="s">
        <v>171</v>
      </c>
      <c r="Y65" s="752" t="s">
        <v>171</v>
      </c>
      <c r="Z65" s="752" t="s">
        <v>171</v>
      </c>
      <c r="AA65" s="752" t="s">
        <v>171</v>
      </c>
      <c r="AB65" s="757">
        <v>603879</v>
      </c>
      <c r="AC65" s="752" t="s">
        <v>172</v>
      </c>
      <c r="AD65" s="752" t="s">
        <v>171</v>
      </c>
      <c r="AE65" s="754" t="s">
        <v>171</v>
      </c>
      <c r="AF65" s="755">
        <v>3421977</v>
      </c>
      <c r="AG65" s="752" t="s">
        <v>171</v>
      </c>
      <c r="AH65" s="745" t="s">
        <v>706</v>
      </c>
      <c r="AI65" s="745" t="s">
        <v>707</v>
      </c>
      <c r="AJ65" s="747" t="s">
        <v>923</v>
      </c>
    </row>
    <row r="66" spans="2:36" ht="107.4" customHeight="1" x14ac:dyDescent="0.3">
      <c r="B66" s="760"/>
      <c r="C66" s="753"/>
      <c r="D66" s="753"/>
      <c r="E66" s="753"/>
      <c r="F66" s="753"/>
      <c r="G66" s="753"/>
      <c r="H66" s="753"/>
      <c r="I66" s="753"/>
      <c r="J66" s="142" t="s">
        <v>412</v>
      </c>
      <c r="K66" s="142" t="s">
        <v>413</v>
      </c>
      <c r="L66" s="142" t="s">
        <v>367</v>
      </c>
      <c r="M66" s="143">
        <v>7</v>
      </c>
      <c r="N66" s="753"/>
      <c r="O66" s="753"/>
      <c r="P66" s="753"/>
      <c r="Q66" s="753"/>
      <c r="R66" s="753"/>
      <c r="S66" s="753"/>
      <c r="T66" s="760"/>
      <c r="U66" s="753"/>
      <c r="V66" s="753"/>
      <c r="W66" s="753"/>
      <c r="X66" s="753"/>
      <c r="Y66" s="753"/>
      <c r="Z66" s="753"/>
      <c r="AA66" s="753"/>
      <c r="AB66" s="758"/>
      <c r="AC66" s="753"/>
      <c r="AD66" s="753"/>
      <c r="AE66" s="753"/>
      <c r="AF66" s="756"/>
      <c r="AG66" s="753"/>
      <c r="AH66" s="746"/>
      <c r="AI66" s="746"/>
      <c r="AJ66" s="748"/>
    </row>
    <row r="67" spans="2:36" ht="107.4" customHeight="1" x14ac:dyDescent="0.3">
      <c r="B67" s="274" t="s">
        <v>355</v>
      </c>
      <c r="C67" s="272" t="s">
        <v>845</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7" t="s">
        <v>171</v>
      </c>
    </row>
    <row r="68" spans="2:36" ht="107.4" customHeight="1" x14ac:dyDescent="0.3">
      <c r="B68" s="749" t="s">
        <v>357</v>
      </c>
      <c r="C68" s="700" t="s">
        <v>358</v>
      </c>
      <c r="D68" s="700" t="s">
        <v>258</v>
      </c>
      <c r="E68" s="700" t="s">
        <v>259</v>
      </c>
      <c r="F68" s="700" t="s">
        <v>358</v>
      </c>
      <c r="G68" s="700" t="s">
        <v>260</v>
      </c>
      <c r="H68" s="700" t="s">
        <v>83</v>
      </c>
      <c r="I68" s="700" t="s">
        <v>83</v>
      </c>
      <c r="J68" s="115" t="s">
        <v>261</v>
      </c>
      <c r="K68" s="115" t="s">
        <v>262</v>
      </c>
      <c r="L68" s="115" t="s">
        <v>263</v>
      </c>
      <c r="M68" s="115">
        <v>2.6</v>
      </c>
      <c r="N68" s="700" t="s">
        <v>264</v>
      </c>
      <c r="O68" s="700" t="s">
        <v>359</v>
      </c>
      <c r="P68" s="693" t="s">
        <v>169</v>
      </c>
      <c r="Q68" s="693" t="s">
        <v>89</v>
      </c>
      <c r="R68" s="693" t="s">
        <v>90</v>
      </c>
      <c r="S68" s="726" t="s">
        <v>170</v>
      </c>
      <c r="T68" s="691">
        <v>472760</v>
      </c>
      <c r="U68" s="691">
        <v>472760</v>
      </c>
      <c r="V68" s="691">
        <v>472760</v>
      </c>
      <c r="W68" s="700" t="s">
        <v>171</v>
      </c>
      <c r="X68" s="700" t="s">
        <v>171</v>
      </c>
      <c r="Y68" s="700" t="s">
        <v>171</v>
      </c>
      <c r="Z68" s="700" t="s">
        <v>171</v>
      </c>
      <c r="AA68" s="693" t="s">
        <v>171</v>
      </c>
      <c r="AB68" s="691">
        <v>472760</v>
      </c>
      <c r="AC68" s="693" t="s">
        <v>172</v>
      </c>
      <c r="AD68" s="693" t="s">
        <v>171</v>
      </c>
      <c r="AE68" s="693" t="s">
        <v>171</v>
      </c>
      <c r="AF68" s="739">
        <v>472760</v>
      </c>
      <c r="AG68" s="693" t="s">
        <v>171</v>
      </c>
      <c r="AH68" s="695" t="s">
        <v>255</v>
      </c>
      <c r="AI68" s="695" t="s">
        <v>174</v>
      </c>
      <c r="AJ68" s="742">
        <v>45485</v>
      </c>
    </row>
    <row r="69" spans="2:36" ht="107.4" customHeight="1" x14ac:dyDescent="0.3">
      <c r="B69" s="750"/>
      <c r="C69" s="718"/>
      <c r="D69" s="718"/>
      <c r="E69" s="718"/>
      <c r="F69" s="718"/>
      <c r="G69" s="718"/>
      <c r="H69" s="718"/>
      <c r="I69" s="718"/>
      <c r="J69" s="115" t="s">
        <v>266</v>
      </c>
      <c r="K69" s="115" t="s">
        <v>267</v>
      </c>
      <c r="L69" s="115" t="s">
        <v>263</v>
      </c>
      <c r="M69" s="115">
        <v>3.9</v>
      </c>
      <c r="N69" s="718"/>
      <c r="O69" s="718"/>
      <c r="P69" s="716"/>
      <c r="Q69" s="716"/>
      <c r="R69" s="716"/>
      <c r="S69" s="727"/>
      <c r="T69" s="715"/>
      <c r="U69" s="715"/>
      <c r="V69" s="715"/>
      <c r="W69" s="718"/>
      <c r="X69" s="718"/>
      <c r="Y69" s="718"/>
      <c r="Z69" s="718"/>
      <c r="AA69" s="716"/>
      <c r="AB69" s="715"/>
      <c r="AC69" s="716"/>
      <c r="AD69" s="716"/>
      <c r="AE69" s="716"/>
      <c r="AF69" s="740"/>
      <c r="AG69" s="716"/>
      <c r="AH69" s="717"/>
      <c r="AI69" s="717"/>
      <c r="AJ69" s="743"/>
    </row>
    <row r="70" spans="2:36" ht="105.6" x14ac:dyDescent="0.3">
      <c r="B70" s="750"/>
      <c r="C70" s="718"/>
      <c r="D70" s="718"/>
      <c r="E70" s="718"/>
      <c r="F70" s="718"/>
      <c r="G70" s="718"/>
      <c r="H70" s="718"/>
      <c r="I70" s="718"/>
      <c r="J70" s="115" t="s">
        <v>271</v>
      </c>
      <c r="K70" s="115" t="s">
        <v>272</v>
      </c>
      <c r="L70" s="115" t="s">
        <v>238</v>
      </c>
      <c r="M70" s="119">
        <v>50</v>
      </c>
      <c r="N70" s="718"/>
      <c r="O70" s="718"/>
      <c r="P70" s="716"/>
      <c r="Q70" s="716"/>
      <c r="R70" s="716"/>
      <c r="S70" s="727"/>
      <c r="T70" s="715"/>
      <c r="U70" s="715"/>
      <c r="V70" s="715"/>
      <c r="W70" s="718"/>
      <c r="X70" s="718"/>
      <c r="Y70" s="718"/>
      <c r="Z70" s="718"/>
      <c r="AA70" s="716"/>
      <c r="AB70" s="715"/>
      <c r="AC70" s="716"/>
      <c r="AD70" s="716"/>
      <c r="AE70" s="716"/>
      <c r="AF70" s="740"/>
      <c r="AG70" s="716"/>
      <c r="AH70" s="717"/>
      <c r="AI70" s="717"/>
      <c r="AJ70" s="743"/>
    </row>
    <row r="71" spans="2:36" ht="105.6" x14ac:dyDescent="0.3">
      <c r="B71" s="751"/>
      <c r="C71" s="701"/>
      <c r="D71" s="701"/>
      <c r="E71" s="701"/>
      <c r="F71" s="701"/>
      <c r="G71" s="701"/>
      <c r="H71" s="701"/>
      <c r="I71" s="701"/>
      <c r="J71" s="115" t="s">
        <v>273</v>
      </c>
      <c r="K71" s="115" t="s">
        <v>274</v>
      </c>
      <c r="L71" s="115" t="s">
        <v>238</v>
      </c>
      <c r="M71" s="119">
        <v>50</v>
      </c>
      <c r="N71" s="701"/>
      <c r="O71" s="701"/>
      <c r="P71" s="694"/>
      <c r="Q71" s="694"/>
      <c r="R71" s="694"/>
      <c r="S71" s="728"/>
      <c r="T71" s="692"/>
      <c r="U71" s="692"/>
      <c r="V71" s="692"/>
      <c r="W71" s="701"/>
      <c r="X71" s="701"/>
      <c r="Y71" s="701"/>
      <c r="Z71" s="701"/>
      <c r="AA71" s="694"/>
      <c r="AB71" s="692"/>
      <c r="AC71" s="694"/>
      <c r="AD71" s="694"/>
      <c r="AE71" s="694"/>
      <c r="AF71" s="741"/>
      <c r="AG71" s="694"/>
      <c r="AH71" s="696"/>
      <c r="AI71" s="696"/>
      <c r="AJ71" s="744"/>
    </row>
    <row r="72" spans="2:36" ht="66" x14ac:dyDescent="0.3">
      <c r="B72" s="670" t="s">
        <v>419</v>
      </c>
      <c r="C72" s="710" t="s">
        <v>420</v>
      </c>
      <c r="D72" s="667" t="s">
        <v>370</v>
      </c>
      <c r="E72" s="667" t="s">
        <v>371</v>
      </c>
      <c r="F72" s="667" t="s">
        <v>420</v>
      </c>
      <c r="G72" s="667" t="s">
        <v>372</v>
      </c>
      <c r="H72" s="667" t="s">
        <v>83</v>
      </c>
      <c r="I72" s="667" t="s">
        <v>83</v>
      </c>
      <c r="J72" s="144" t="s">
        <v>373</v>
      </c>
      <c r="K72" s="144" t="s">
        <v>374</v>
      </c>
      <c r="L72" s="144" t="s">
        <v>375</v>
      </c>
      <c r="M72" s="145">
        <v>820000</v>
      </c>
      <c r="N72" s="667" t="s">
        <v>264</v>
      </c>
      <c r="O72" s="667" t="s">
        <v>386</v>
      </c>
      <c r="P72" s="659" t="s">
        <v>169</v>
      </c>
      <c r="Q72" s="659" t="s">
        <v>89</v>
      </c>
      <c r="R72" s="659" t="s">
        <v>90</v>
      </c>
      <c r="S72" s="673" t="s">
        <v>170</v>
      </c>
      <c r="T72" s="656">
        <v>800000</v>
      </c>
      <c r="U72" s="736">
        <v>800000</v>
      </c>
      <c r="V72" s="656">
        <v>800000</v>
      </c>
      <c r="W72" s="667" t="s">
        <v>171</v>
      </c>
      <c r="X72" s="667" t="s">
        <v>171</v>
      </c>
      <c r="Y72" s="667" t="s">
        <v>171</v>
      </c>
      <c r="Z72" s="667" t="s">
        <v>171</v>
      </c>
      <c r="AA72" s="670" t="s">
        <v>171</v>
      </c>
      <c r="AB72" s="656">
        <v>141176.47</v>
      </c>
      <c r="AC72" s="659" t="s">
        <v>172</v>
      </c>
      <c r="AD72" s="659" t="s">
        <v>171</v>
      </c>
      <c r="AE72" s="659" t="s">
        <v>171</v>
      </c>
      <c r="AF72" s="656">
        <v>800000</v>
      </c>
      <c r="AG72" s="659" t="s">
        <v>171</v>
      </c>
      <c r="AH72" s="662" t="s">
        <v>422</v>
      </c>
      <c r="AI72" s="662" t="s">
        <v>466</v>
      </c>
      <c r="AJ72" s="734">
        <v>45952</v>
      </c>
    </row>
    <row r="73" spans="2:36" ht="52.8" x14ac:dyDescent="0.3">
      <c r="B73" s="671"/>
      <c r="C73" s="711"/>
      <c r="D73" s="668"/>
      <c r="E73" s="668"/>
      <c r="F73" s="668"/>
      <c r="G73" s="668"/>
      <c r="H73" s="668"/>
      <c r="I73" s="668"/>
      <c r="J73" s="115" t="s">
        <v>376</v>
      </c>
      <c r="K73" s="115" t="s">
        <v>377</v>
      </c>
      <c r="L73" s="115" t="s">
        <v>378</v>
      </c>
      <c r="M73" s="115">
        <v>400</v>
      </c>
      <c r="N73" s="668"/>
      <c r="O73" s="668"/>
      <c r="P73" s="660"/>
      <c r="Q73" s="660"/>
      <c r="R73" s="660"/>
      <c r="S73" s="674"/>
      <c r="T73" s="657"/>
      <c r="U73" s="737"/>
      <c r="V73" s="657"/>
      <c r="W73" s="668"/>
      <c r="X73" s="668"/>
      <c r="Y73" s="668"/>
      <c r="Z73" s="668"/>
      <c r="AA73" s="671"/>
      <c r="AB73" s="657"/>
      <c r="AC73" s="660"/>
      <c r="AD73" s="660"/>
      <c r="AE73" s="660"/>
      <c r="AF73" s="657"/>
      <c r="AG73" s="660"/>
      <c r="AH73" s="663"/>
      <c r="AI73" s="663"/>
      <c r="AJ73" s="735"/>
    </row>
    <row r="74" spans="2:36" ht="92.4" x14ac:dyDescent="0.3">
      <c r="B74" s="672"/>
      <c r="C74" s="712"/>
      <c r="D74" s="669"/>
      <c r="E74" s="669"/>
      <c r="F74" s="669"/>
      <c r="G74" s="669"/>
      <c r="H74" s="669"/>
      <c r="I74" s="669"/>
      <c r="J74" s="138" t="s">
        <v>379</v>
      </c>
      <c r="K74" s="138" t="s">
        <v>380</v>
      </c>
      <c r="L74" s="138" t="s">
        <v>97</v>
      </c>
      <c r="M74" s="138">
        <v>1</v>
      </c>
      <c r="N74" s="669"/>
      <c r="O74" s="669"/>
      <c r="P74" s="661"/>
      <c r="Q74" s="661"/>
      <c r="R74" s="661"/>
      <c r="S74" s="675"/>
      <c r="T74" s="658"/>
      <c r="U74" s="738"/>
      <c r="V74" s="658"/>
      <c r="W74" s="669"/>
      <c r="X74" s="669"/>
      <c r="Y74" s="669"/>
      <c r="Z74" s="669"/>
      <c r="AA74" s="672"/>
      <c r="AB74" s="658"/>
      <c r="AC74" s="661"/>
      <c r="AD74" s="661"/>
      <c r="AE74" s="661"/>
      <c r="AF74" s="658"/>
      <c r="AG74" s="661"/>
      <c r="AH74" s="664"/>
      <c r="AI74" s="664"/>
      <c r="AJ74" s="735"/>
    </row>
    <row r="75" spans="2:36" ht="66" x14ac:dyDescent="0.3">
      <c r="B75" s="659" t="s">
        <v>423</v>
      </c>
      <c r="C75" s="680" t="s">
        <v>424</v>
      </c>
      <c r="D75" s="667" t="s">
        <v>370</v>
      </c>
      <c r="E75" s="667" t="s">
        <v>371</v>
      </c>
      <c r="F75" s="667" t="s">
        <v>425</v>
      </c>
      <c r="G75" s="667" t="s">
        <v>372</v>
      </c>
      <c r="H75" s="667" t="s">
        <v>83</v>
      </c>
      <c r="I75" s="667" t="s">
        <v>83</v>
      </c>
      <c r="J75" s="138" t="s">
        <v>373</v>
      </c>
      <c r="K75" s="138" t="s">
        <v>374</v>
      </c>
      <c r="L75" s="138" t="s">
        <v>375</v>
      </c>
      <c r="M75" s="139">
        <v>2000000</v>
      </c>
      <c r="N75" s="667" t="s">
        <v>264</v>
      </c>
      <c r="O75" s="667" t="s">
        <v>386</v>
      </c>
      <c r="P75" s="659" t="s">
        <v>169</v>
      </c>
      <c r="Q75" s="659" t="s">
        <v>89</v>
      </c>
      <c r="R75" s="659" t="s">
        <v>90</v>
      </c>
      <c r="S75" s="673" t="s">
        <v>170</v>
      </c>
      <c r="T75" s="656">
        <v>1785000</v>
      </c>
      <c r="U75" s="656">
        <v>1785000</v>
      </c>
      <c r="V75" s="656">
        <v>1785000</v>
      </c>
      <c r="W75" s="667" t="s">
        <v>171</v>
      </c>
      <c r="X75" s="667" t="s">
        <v>171</v>
      </c>
      <c r="Y75" s="667" t="s">
        <v>171</v>
      </c>
      <c r="Z75" s="667" t="s">
        <v>171</v>
      </c>
      <c r="AA75" s="670" t="s">
        <v>171</v>
      </c>
      <c r="AB75" s="656">
        <v>315000</v>
      </c>
      <c r="AC75" s="659" t="s">
        <v>172</v>
      </c>
      <c r="AD75" s="659" t="s">
        <v>171</v>
      </c>
      <c r="AE75" s="659" t="s">
        <v>171</v>
      </c>
      <c r="AF75" s="656">
        <v>1785000</v>
      </c>
      <c r="AG75" s="659" t="s">
        <v>171</v>
      </c>
      <c r="AH75" s="662" t="s">
        <v>164</v>
      </c>
      <c r="AI75" s="662" t="s">
        <v>278</v>
      </c>
      <c r="AJ75" s="734">
        <v>45532</v>
      </c>
    </row>
    <row r="76" spans="2:36" ht="52.8" x14ac:dyDescent="0.3">
      <c r="B76" s="660"/>
      <c r="C76" s="681"/>
      <c r="D76" s="668"/>
      <c r="E76" s="668"/>
      <c r="F76" s="668"/>
      <c r="G76" s="668"/>
      <c r="H76" s="668"/>
      <c r="I76" s="668"/>
      <c r="J76" s="138" t="s">
        <v>376</v>
      </c>
      <c r="K76" s="138" t="s">
        <v>377</v>
      </c>
      <c r="L76" s="138" t="s">
        <v>378</v>
      </c>
      <c r="M76" s="138">
        <v>400</v>
      </c>
      <c r="N76" s="668"/>
      <c r="O76" s="668"/>
      <c r="P76" s="660"/>
      <c r="Q76" s="660"/>
      <c r="R76" s="660"/>
      <c r="S76" s="674"/>
      <c r="T76" s="657"/>
      <c r="U76" s="657"/>
      <c r="V76" s="657"/>
      <c r="W76" s="668"/>
      <c r="X76" s="668"/>
      <c r="Y76" s="668"/>
      <c r="Z76" s="668"/>
      <c r="AA76" s="671"/>
      <c r="AB76" s="657"/>
      <c r="AC76" s="660"/>
      <c r="AD76" s="660"/>
      <c r="AE76" s="660"/>
      <c r="AF76" s="657"/>
      <c r="AG76" s="660"/>
      <c r="AH76" s="663"/>
      <c r="AI76" s="663"/>
      <c r="AJ76" s="735"/>
    </row>
    <row r="77" spans="2:36" ht="92.4" x14ac:dyDescent="0.3">
      <c r="B77" s="661"/>
      <c r="C77" s="682"/>
      <c r="D77" s="669"/>
      <c r="E77" s="669"/>
      <c r="F77" s="669"/>
      <c r="G77" s="669"/>
      <c r="H77" s="669"/>
      <c r="I77" s="669"/>
      <c r="J77" s="138" t="s">
        <v>379</v>
      </c>
      <c r="K77" s="138" t="s">
        <v>380</v>
      </c>
      <c r="L77" s="138" t="s">
        <v>97</v>
      </c>
      <c r="M77" s="138">
        <v>1</v>
      </c>
      <c r="N77" s="669"/>
      <c r="O77" s="669"/>
      <c r="P77" s="661"/>
      <c r="Q77" s="661"/>
      <c r="R77" s="661"/>
      <c r="S77" s="675"/>
      <c r="T77" s="658"/>
      <c r="U77" s="658"/>
      <c r="V77" s="658"/>
      <c r="W77" s="669"/>
      <c r="X77" s="669"/>
      <c r="Y77" s="669"/>
      <c r="Z77" s="669"/>
      <c r="AA77" s="672"/>
      <c r="AB77" s="658"/>
      <c r="AC77" s="661"/>
      <c r="AD77" s="661"/>
      <c r="AE77" s="661"/>
      <c r="AF77" s="658"/>
      <c r="AG77" s="661"/>
      <c r="AH77" s="664"/>
      <c r="AI77" s="664"/>
      <c r="AJ77" s="735"/>
    </row>
    <row r="78" spans="2:36" ht="66" x14ac:dyDescent="0.3">
      <c r="B78" s="659" t="s">
        <v>426</v>
      </c>
      <c r="C78" s="680" t="s">
        <v>427</v>
      </c>
      <c r="D78" s="667" t="s">
        <v>370</v>
      </c>
      <c r="E78" s="667" t="s">
        <v>371</v>
      </c>
      <c r="F78" s="667" t="s">
        <v>427</v>
      </c>
      <c r="G78" s="667" t="s">
        <v>372</v>
      </c>
      <c r="H78" s="667" t="s">
        <v>83</v>
      </c>
      <c r="I78" s="667" t="s">
        <v>83</v>
      </c>
      <c r="J78" s="138" t="s">
        <v>373</v>
      </c>
      <c r="K78" s="138" t="s">
        <v>374</v>
      </c>
      <c r="L78" s="138" t="s">
        <v>375</v>
      </c>
      <c r="M78" s="139">
        <v>2446127</v>
      </c>
      <c r="N78" s="667" t="s">
        <v>264</v>
      </c>
      <c r="O78" s="667" t="s">
        <v>386</v>
      </c>
      <c r="P78" s="659" t="s">
        <v>169</v>
      </c>
      <c r="Q78" s="659" t="s">
        <v>89</v>
      </c>
      <c r="R78" s="659" t="s">
        <v>90</v>
      </c>
      <c r="S78" s="673" t="s">
        <v>170</v>
      </c>
      <c r="T78" s="656">
        <v>2113208</v>
      </c>
      <c r="U78" s="656">
        <v>2113208</v>
      </c>
      <c r="V78" s="656">
        <v>2113208</v>
      </c>
      <c r="W78" s="667" t="s">
        <v>171</v>
      </c>
      <c r="X78" s="667" t="s">
        <v>171</v>
      </c>
      <c r="Y78" s="667" t="s">
        <v>171</v>
      </c>
      <c r="Z78" s="667" t="s">
        <v>171</v>
      </c>
      <c r="AA78" s="670" t="s">
        <v>171</v>
      </c>
      <c r="AB78" s="656">
        <v>373000</v>
      </c>
      <c r="AC78" s="659" t="s">
        <v>172</v>
      </c>
      <c r="AD78" s="659" t="s">
        <v>171</v>
      </c>
      <c r="AE78" s="659" t="s">
        <v>171</v>
      </c>
      <c r="AF78" s="656">
        <v>2113208</v>
      </c>
      <c r="AG78" s="659" t="s">
        <v>171</v>
      </c>
      <c r="AH78" s="662" t="s">
        <v>421</v>
      </c>
      <c r="AI78" s="662" t="s">
        <v>422</v>
      </c>
      <c r="AJ78" s="732" t="s">
        <v>924</v>
      </c>
    </row>
    <row r="79" spans="2:36" ht="52.8" x14ac:dyDescent="0.3">
      <c r="B79" s="660"/>
      <c r="C79" s="681"/>
      <c r="D79" s="668"/>
      <c r="E79" s="668"/>
      <c r="F79" s="668"/>
      <c r="G79" s="668"/>
      <c r="H79" s="668"/>
      <c r="I79" s="668"/>
      <c r="J79" s="138" t="s">
        <v>376</v>
      </c>
      <c r="K79" s="138" t="s">
        <v>377</v>
      </c>
      <c r="L79" s="138" t="s">
        <v>378</v>
      </c>
      <c r="M79" s="140">
        <v>3200</v>
      </c>
      <c r="N79" s="668"/>
      <c r="O79" s="668"/>
      <c r="P79" s="660"/>
      <c r="Q79" s="660"/>
      <c r="R79" s="660"/>
      <c r="S79" s="674"/>
      <c r="T79" s="657"/>
      <c r="U79" s="657"/>
      <c r="V79" s="657"/>
      <c r="W79" s="668"/>
      <c r="X79" s="668"/>
      <c r="Y79" s="668"/>
      <c r="Z79" s="668"/>
      <c r="AA79" s="671"/>
      <c r="AB79" s="657"/>
      <c r="AC79" s="660"/>
      <c r="AD79" s="660"/>
      <c r="AE79" s="660"/>
      <c r="AF79" s="657"/>
      <c r="AG79" s="660"/>
      <c r="AH79" s="663"/>
      <c r="AI79" s="663"/>
      <c r="AJ79" s="733"/>
    </row>
    <row r="80" spans="2:36" ht="92.4" x14ac:dyDescent="0.3">
      <c r="B80" s="661"/>
      <c r="C80" s="682"/>
      <c r="D80" s="669"/>
      <c r="E80" s="669"/>
      <c r="F80" s="669"/>
      <c r="G80" s="669"/>
      <c r="H80" s="669"/>
      <c r="I80" s="669"/>
      <c r="J80" s="138" t="s">
        <v>379</v>
      </c>
      <c r="K80" s="138" t="s">
        <v>380</v>
      </c>
      <c r="L80" s="138" t="s">
        <v>97</v>
      </c>
      <c r="M80" s="138">
        <v>1</v>
      </c>
      <c r="N80" s="669"/>
      <c r="O80" s="669"/>
      <c r="P80" s="661"/>
      <c r="Q80" s="661"/>
      <c r="R80" s="661"/>
      <c r="S80" s="675"/>
      <c r="T80" s="658"/>
      <c r="U80" s="658"/>
      <c r="V80" s="658"/>
      <c r="W80" s="669"/>
      <c r="X80" s="669"/>
      <c r="Y80" s="669"/>
      <c r="Z80" s="669"/>
      <c r="AA80" s="672"/>
      <c r="AB80" s="658"/>
      <c r="AC80" s="661"/>
      <c r="AD80" s="661"/>
      <c r="AE80" s="661"/>
      <c r="AF80" s="658"/>
      <c r="AG80" s="661"/>
      <c r="AH80" s="664"/>
      <c r="AI80" s="664"/>
      <c r="AJ80" s="733"/>
    </row>
    <row r="81" spans="2:36" ht="66" x14ac:dyDescent="0.3">
      <c r="B81" s="659" t="s">
        <v>428</v>
      </c>
      <c r="C81" s="680" t="s">
        <v>429</v>
      </c>
      <c r="D81" s="667" t="s">
        <v>370</v>
      </c>
      <c r="E81" s="667" t="s">
        <v>371</v>
      </c>
      <c r="F81" s="667" t="s">
        <v>429</v>
      </c>
      <c r="G81" s="667" t="s">
        <v>372</v>
      </c>
      <c r="H81" s="667" t="s">
        <v>83</v>
      </c>
      <c r="I81" s="667" t="s">
        <v>83</v>
      </c>
      <c r="J81" s="138" t="s">
        <v>373</v>
      </c>
      <c r="K81" s="138" t="s">
        <v>374</v>
      </c>
      <c r="L81" s="138" t="s">
        <v>375</v>
      </c>
      <c r="M81" s="139">
        <v>860000</v>
      </c>
      <c r="N81" s="667" t="s">
        <v>264</v>
      </c>
      <c r="O81" s="667" t="s">
        <v>386</v>
      </c>
      <c r="P81" s="659" t="s">
        <v>169</v>
      </c>
      <c r="Q81" s="659" t="s">
        <v>89</v>
      </c>
      <c r="R81" s="659" t="s">
        <v>90</v>
      </c>
      <c r="S81" s="673" t="s">
        <v>170</v>
      </c>
      <c r="T81" s="656">
        <v>765000</v>
      </c>
      <c r="U81" s="656">
        <v>765000</v>
      </c>
      <c r="V81" s="656">
        <v>765000</v>
      </c>
      <c r="W81" s="667" t="s">
        <v>171</v>
      </c>
      <c r="X81" s="667" t="s">
        <v>171</v>
      </c>
      <c r="Y81" s="667" t="s">
        <v>171</v>
      </c>
      <c r="Z81" s="667" t="s">
        <v>171</v>
      </c>
      <c r="AA81" s="670" t="s">
        <v>171</v>
      </c>
      <c r="AB81" s="656">
        <v>135000</v>
      </c>
      <c r="AC81" s="659" t="s">
        <v>172</v>
      </c>
      <c r="AD81" s="659" t="s">
        <v>171</v>
      </c>
      <c r="AE81" s="659" t="s">
        <v>171</v>
      </c>
      <c r="AF81" s="656">
        <v>765000</v>
      </c>
      <c r="AG81" s="659" t="s">
        <v>171</v>
      </c>
      <c r="AH81" s="662" t="s">
        <v>164</v>
      </c>
      <c r="AI81" s="662" t="s">
        <v>278</v>
      </c>
      <c r="AJ81" s="729">
        <v>45532</v>
      </c>
    </row>
    <row r="82" spans="2:36" ht="52.8" x14ac:dyDescent="0.3">
      <c r="B82" s="660"/>
      <c r="C82" s="681"/>
      <c r="D82" s="668"/>
      <c r="E82" s="668"/>
      <c r="F82" s="668"/>
      <c r="G82" s="668"/>
      <c r="H82" s="668"/>
      <c r="I82" s="668"/>
      <c r="J82" s="138" t="s">
        <v>376</v>
      </c>
      <c r="K82" s="138" t="s">
        <v>377</v>
      </c>
      <c r="L82" s="138" t="s">
        <v>378</v>
      </c>
      <c r="M82" s="140">
        <v>400</v>
      </c>
      <c r="N82" s="668"/>
      <c r="O82" s="668"/>
      <c r="P82" s="660"/>
      <c r="Q82" s="660"/>
      <c r="R82" s="660"/>
      <c r="S82" s="674"/>
      <c r="T82" s="657"/>
      <c r="U82" s="657"/>
      <c r="V82" s="657"/>
      <c r="W82" s="668"/>
      <c r="X82" s="668"/>
      <c r="Y82" s="668"/>
      <c r="Z82" s="668"/>
      <c r="AA82" s="671"/>
      <c r="AB82" s="657"/>
      <c r="AC82" s="660"/>
      <c r="AD82" s="660"/>
      <c r="AE82" s="660"/>
      <c r="AF82" s="657"/>
      <c r="AG82" s="660"/>
      <c r="AH82" s="663"/>
      <c r="AI82" s="663"/>
      <c r="AJ82" s="730"/>
    </row>
    <row r="83" spans="2:36" ht="92.4" x14ac:dyDescent="0.3">
      <c r="B83" s="661"/>
      <c r="C83" s="682"/>
      <c r="D83" s="669"/>
      <c r="E83" s="669"/>
      <c r="F83" s="669"/>
      <c r="G83" s="669"/>
      <c r="H83" s="669"/>
      <c r="I83" s="669"/>
      <c r="J83" s="138" t="s">
        <v>379</v>
      </c>
      <c r="K83" s="138" t="s">
        <v>380</v>
      </c>
      <c r="L83" s="138" t="s">
        <v>97</v>
      </c>
      <c r="M83" s="138">
        <v>1</v>
      </c>
      <c r="N83" s="669"/>
      <c r="O83" s="669"/>
      <c r="P83" s="661"/>
      <c r="Q83" s="661"/>
      <c r="R83" s="661"/>
      <c r="S83" s="675"/>
      <c r="T83" s="658"/>
      <c r="U83" s="658"/>
      <c r="V83" s="658"/>
      <c r="W83" s="669"/>
      <c r="X83" s="669"/>
      <c r="Y83" s="669"/>
      <c r="Z83" s="669"/>
      <c r="AA83" s="672"/>
      <c r="AB83" s="658"/>
      <c r="AC83" s="661"/>
      <c r="AD83" s="661"/>
      <c r="AE83" s="661"/>
      <c r="AF83" s="658"/>
      <c r="AG83" s="661"/>
      <c r="AH83" s="664"/>
      <c r="AI83" s="664"/>
      <c r="AJ83" s="731"/>
    </row>
    <row r="84" spans="2:36" ht="118.8" x14ac:dyDescent="0.3">
      <c r="B84" s="673" t="s">
        <v>820</v>
      </c>
      <c r="C84" s="700" t="s">
        <v>292</v>
      </c>
      <c r="D84" s="700" t="s">
        <v>258</v>
      </c>
      <c r="E84" s="700" t="s">
        <v>259</v>
      </c>
      <c r="F84" s="700" t="s">
        <v>292</v>
      </c>
      <c r="G84" s="700" t="s">
        <v>260</v>
      </c>
      <c r="H84" s="700" t="s">
        <v>83</v>
      </c>
      <c r="I84" s="700" t="s">
        <v>83</v>
      </c>
      <c r="J84" s="115" t="s">
        <v>261</v>
      </c>
      <c r="K84" s="115" t="s">
        <v>262</v>
      </c>
      <c r="L84" s="115" t="s">
        <v>263</v>
      </c>
      <c r="M84" s="115">
        <v>6.88</v>
      </c>
      <c r="N84" s="700" t="s">
        <v>264</v>
      </c>
      <c r="O84" s="700" t="s">
        <v>821</v>
      </c>
      <c r="P84" s="693" t="s">
        <v>169</v>
      </c>
      <c r="Q84" s="693" t="s">
        <v>89</v>
      </c>
      <c r="R84" s="693" t="s">
        <v>90</v>
      </c>
      <c r="S84" s="726" t="s">
        <v>170</v>
      </c>
      <c r="T84" s="666">
        <v>2712700</v>
      </c>
      <c r="U84" s="691">
        <v>2712700</v>
      </c>
      <c r="V84" s="691">
        <v>2712700</v>
      </c>
      <c r="W84" s="700" t="s">
        <v>171</v>
      </c>
      <c r="X84" s="700" t="s">
        <v>171</v>
      </c>
      <c r="Y84" s="700" t="s">
        <v>171</v>
      </c>
      <c r="Z84" s="700" t="s">
        <v>171</v>
      </c>
      <c r="AA84" s="693" t="s">
        <v>171</v>
      </c>
      <c r="AB84" s="691">
        <v>2712700</v>
      </c>
      <c r="AC84" s="693" t="s">
        <v>172</v>
      </c>
      <c r="AD84" s="693" t="s">
        <v>171</v>
      </c>
      <c r="AE84" s="693" t="s">
        <v>171</v>
      </c>
      <c r="AF84" s="691">
        <v>2712700</v>
      </c>
      <c r="AG84" s="693" t="s">
        <v>171</v>
      </c>
      <c r="AH84" s="720" t="s">
        <v>391</v>
      </c>
      <c r="AI84" s="720" t="s">
        <v>392</v>
      </c>
      <c r="AJ84" s="723">
        <v>45989</v>
      </c>
    </row>
    <row r="85" spans="2:36" ht="105.6" x14ac:dyDescent="0.3">
      <c r="B85" s="674"/>
      <c r="C85" s="718"/>
      <c r="D85" s="718"/>
      <c r="E85" s="718"/>
      <c r="F85" s="718"/>
      <c r="G85" s="718"/>
      <c r="H85" s="718"/>
      <c r="I85" s="718"/>
      <c r="J85" s="115" t="s">
        <v>266</v>
      </c>
      <c r="K85" s="115" t="s">
        <v>267</v>
      </c>
      <c r="L85" s="115" t="s">
        <v>263</v>
      </c>
      <c r="M85" s="115">
        <v>9</v>
      </c>
      <c r="N85" s="718"/>
      <c r="O85" s="718"/>
      <c r="P85" s="716"/>
      <c r="Q85" s="716"/>
      <c r="R85" s="716"/>
      <c r="S85" s="727"/>
      <c r="T85" s="666"/>
      <c r="U85" s="715"/>
      <c r="V85" s="715"/>
      <c r="W85" s="718"/>
      <c r="X85" s="718"/>
      <c r="Y85" s="718"/>
      <c r="Z85" s="718"/>
      <c r="AA85" s="716"/>
      <c r="AB85" s="715"/>
      <c r="AC85" s="716"/>
      <c r="AD85" s="716"/>
      <c r="AE85" s="716"/>
      <c r="AF85" s="715"/>
      <c r="AG85" s="716"/>
      <c r="AH85" s="721"/>
      <c r="AI85" s="721"/>
      <c r="AJ85" s="724"/>
    </row>
    <row r="86" spans="2:36" ht="66" x14ac:dyDescent="0.3">
      <c r="B86" s="674"/>
      <c r="C86" s="718"/>
      <c r="D86" s="718"/>
      <c r="E86" s="718"/>
      <c r="F86" s="718"/>
      <c r="G86" s="718"/>
      <c r="H86" s="718"/>
      <c r="I86" s="718"/>
      <c r="J86" s="115" t="s">
        <v>268</v>
      </c>
      <c r="K86" s="115" t="s">
        <v>269</v>
      </c>
      <c r="L86" s="115" t="s">
        <v>270</v>
      </c>
      <c r="M86" s="115">
        <v>272</v>
      </c>
      <c r="N86" s="718"/>
      <c r="O86" s="718"/>
      <c r="P86" s="716"/>
      <c r="Q86" s="716"/>
      <c r="R86" s="716"/>
      <c r="S86" s="727"/>
      <c r="T86" s="666"/>
      <c r="U86" s="715"/>
      <c r="V86" s="715"/>
      <c r="W86" s="718"/>
      <c r="X86" s="718"/>
      <c r="Y86" s="718"/>
      <c r="Z86" s="718"/>
      <c r="AA86" s="716"/>
      <c r="AB86" s="715"/>
      <c r="AC86" s="716"/>
      <c r="AD86" s="716"/>
      <c r="AE86" s="716"/>
      <c r="AF86" s="715"/>
      <c r="AG86" s="716"/>
      <c r="AH86" s="721"/>
      <c r="AI86" s="721"/>
      <c r="AJ86" s="724"/>
    </row>
    <row r="87" spans="2:36" ht="105.6" x14ac:dyDescent="0.3">
      <c r="B87" s="674"/>
      <c r="C87" s="718"/>
      <c r="D87" s="718"/>
      <c r="E87" s="718"/>
      <c r="F87" s="718"/>
      <c r="G87" s="718"/>
      <c r="H87" s="718"/>
      <c r="I87" s="718"/>
      <c r="J87" s="115" t="s">
        <v>271</v>
      </c>
      <c r="K87" s="115" t="s">
        <v>272</v>
      </c>
      <c r="L87" s="115" t="s">
        <v>238</v>
      </c>
      <c r="M87" s="119">
        <v>2344</v>
      </c>
      <c r="N87" s="718"/>
      <c r="O87" s="718"/>
      <c r="P87" s="716"/>
      <c r="Q87" s="716"/>
      <c r="R87" s="716"/>
      <c r="S87" s="727"/>
      <c r="T87" s="666"/>
      <c r="U87" s="715"/>
      <c r="V87" s="715"/>
      <c r="W87" s="718"/>
      <c r="X87" s="718"/>
      <c r="Y87" s="718"/>
      <c r="Z87" s="718"/>
      <c r="AA87" s="716"/>
      <c r="AB87" s="715"/>
      <c r="AC87" s="716"/>
      <c r="AD87" s="716"/>
      <c r="AE87" s="716"/>
      <c r="AF87" s="715"/>
      <c r="AG87" s="716"/>
      <c r="AH87" s="721"/>
      <c r="AI87" s="721"/>
      <c r="AJ87" s="724"/>
    </row>
    <row r="88" spans="2:36" ht="105.6" x14ac:dyDescent="0.3">
      <c r="B88" s="674"/>
      <c r="C88" s="718"/>
      <c r="D88" s="718"/>
      <c r="E88" s="718"/>
      <c r="F88" s="718"/>
      <c r="G88" s="718"/>
      <c r="H88" s="718"/>
      <c r="I88" s="718"/>
      <c r="J88" s="115" t="s">
        <v>273</v>
      </c>
      <c r="K88" s="115" t="s">
        <v>274</v>
      </c>
      <c r="L88" s="115" t="s">
        <v>238</v>
      </c>
      <c r="M88" s="119">
        <v>591</v>
      </c>
      <c r="N88" s="718"/>
      <c r="O88" s="718"/>
      <c r="P88" s="716"/>
      <c r="Q88" s="716"/>
      <c r="R88" s="716"/>
      <c r="S88" s="727"/>
      <c r="T88" s="666"/>
      <c r="U88" s="715"/>
      <c r="V88" s="715"/>
      <c r="W88" s="718"/>
      <c r="X88" s="718"/>
      <c r="Y88" s="718"/>
      <c r="Z88" s="718"/>
      <c r="AA88" s="716"/>
      <c r="AB88" s="715"/>
      <c r="AC88" s="716"/>
      <c r="AD88" s="716"/>
      <c r="AE88" s="716"/>
      <c r="AF88" s="715"/>
      <c r="AG88" s="716"/>
      <c r="AH88" s="721"/>
      <c r="AI88" s="721"/>
      <c r="AJ88" s="724"/>
    </row>
    <row r="89" spans="2:36" ht="79.2" x14ac:dyDescent="0.3">
      <c r="B89" s="675"/>
      <c r="C89" s="701"/>
      <c r="D89" s="701"/>
      <c r="E89" s="701"/>
      <c r="F89" s="701"/>
      <c r="G89" s="701"/>
      <c r="H89" s="701"/>
      <c r="I89" s="701"/>
      <c r="J89" s="115" t="s">
        <v>279</v>
      </c>
      <c r="K89" s="115" t="s">
        <v>280</v>
      </c>
      <c r="L89" s="115" t="s">
        <v>281</v>
      </c>
      <c r="M89" s="119">
        <v>540</v>
      </c>
      <c r="N89" s="701"/>
      <c r="O89" s="701"/>
      <c r="P89" s="694"/>
      <c r="Q89" s="694"/>
      <c r="R89" s="694"/>
      <c r="S89" s="728"/>
      <c r="T89" s="666"/>
      <c r="U89" s="692"/>
      <c r="V89" s="692"/>
      <c r="W89" s="701"/>
      <c r="X89" s="701"/>
      <c r="Y89" s="701"/>
      <c r="Z89" s="701"/>
      <c r="AA89" s="694"/>
      <c r="AB89" s="692"/>
      <c r="AC89" s="694"/>
      <c r="AD89" s="694"/>
      <c r="AE89" s="694"/>
      <c r="AF89" s="692"/>
      <c r="AG89" s="694"/>
      <c r="AH89" s="722"/>
      <c r="AI89" s="722"/>
      <c r="AJ89" s="725"/>
    </row>
    <row r="90" spans="2:36" ht="105.6" x14ac:dyDescent="0.3">
      <c r="B90" s="693" t="s">
        <v>846</v>
      </c>
      <c r="C90" s="700" t="s">
        <v>285</v>
      </c>
      <c r="D90" s="700" t="s">
        <v>258</v>
      </c>
      <c r="E90" s="700" t="s">
        <v>259</v>
      </c>
      <c r="F90" s="700" t="s">
        <v>285</v>
      </c>
      <c r="G90" s="700" t="s">
        <v>260</v>
      </c>
      <c r="H90" s="700" t="s">
        <v>83</v>
      </c>
      <c r="I90" s="700" t="s">
        <v>83</v>
      </c>
      <c r="J90" s="115" t="s">
        <v>266</v>
      </c>
      <c r="K90" s="115" t="s">
        <v>267</v>
      </c>
      <c r="L90" s="115" t="s">
        <v>263</v>
      </c>
      <c r="M90" s="115">
        <v>9.3000000000000007</v>
      </c>
      <c r="N90" s="700" t="s">
        <v>264</v>
      </c>
      <c r="O90" s="700" t="s">
        <v>286</v>
      </c>
      <c r="P90" s="693" t="s">
        <v>169</v>
      </c>
      <c r="Q90" s="693" t="s">
        <v>89</v>
      </c>
      <c r="R90" s="693" t="s">
        <v>90</v>
      </c>
      <c r="S90" s="702" t="s">
        <v>170</v>
      </c>
      <c r="T90" s="691">
        <v>1032721</v>
      </c>
      <c r="U90" s="691">
        <v>1032721</v>
      </c>
      <c r="V90" s="691">
        <v>1032721</v>
      </c>
      <c r="W90" s="700" t="s">
        <v>171</v>
      </c>
      <c r="X90" s="700" t="s">
        <v>171</v>
      </c>
      <c r="Y90" s="700" t="s">
        <v>171</v>
      </c>
      <c r="Z90" s="700" t="s">
        <v>171</v>
      </c>
      <c r="AA90" s="693" t="s">
        <v>171</v>
      </c>
      <c r="AB90" s="691">
        <v>1032721</v>
      </c>
      <c r="AC90" s="693" t="s">
        <v>172</v>
      </c>
      <c r="AD90" s="693" t="s">
        <v>171</v>
      </c>
      <c r="AE90" s="693" t="s">
        <v>171</v>
      </c>
      <c r="AF90" s="691">
        <v>1032721</v>
      </c>
      <c r="AG90" s="693" t="s">
        <v>171</v>
      </c>
      <c r="AH90" s="695" t="s">
        <v>460</v>
      </c>
      <c r="AI90" s="697" t="s">
        <v>391</v>
      </c>
      <c r="AJ90" s="698">
        <v>45918</v>
      </c>
    </row>
    <row r="91" spans="2:36" ht="66" x14ac:dyDescent="0.3">
      <c r="B91" s="716"/>
      <c r="C91" s="718"/>
      <c r="D91" s="718"/>
      <c r="E91" s="718"/>
      <c r="F91" s="718"/>
      <c r="G91" s="718"/>
      <c r="H91" s="718"/>
      <c r="I91" s="718"/>
      <c r="J91" s="115" t="s">
        <v>268</v>
      </c>
      <c r="K91" s="115" t="s">
        <v>269</v>
      </c>
      <c r="L91" s="115" t="s">
        <v>270</v>
      </c>
      <c r="M91" s="119">
        <v>200</v>
      </c>
      <c r="N91" s="718"/>
      <c r="O91" s="718"/>
      <c r="P91" s="716"/>
      <c r="Q91" s="716"/>
      <c r="R91" s="716"/>
      <c r="S91" s="719"/>
      <c r="T91" s="715"/>
      <c r="U91" s="715"/>
      <c r="V91" s="715"/>
      <c r="W91" s="718"/>
      <c r="X91" s="718"/>
      <c r="Y91" s="718"/>
      <c r="Z91" s="718"/>
      <c r="AA91" s="716"/>
      <c r="AB91" s="715"/>
      <c r="AC91" s="716"/>
      <c r="AD91" s="716"/>
      <c r="AE91" s="716"/>
      <c r="AF91" s="715"/>
      <c r="AG91" s="716"/>
      <c r="AH91" s="717"/>
      <c r="AI91" s="697"/>
      <c r="AJ91" s="699"/>
    </row>
    <row r="92" spans="2:36" ht="105.6" x14ac:dyDescent="0.3">
      <c r="B92" s="716"/>
      <c r="C92" s="718"/>
      <c r="D92" s="718"/>
      <c r="E92" s="718"/>
      <c r="F92" s="718"/>
      <c r="G92" s="718"/>
      <c r="H92" s="718"/>
      <c r="I92" s="718"/>
      <c r="J92" s="115" t="s">
        <v>271</v>
      </c>
      <c r="K92" s="115" t="s">
        <v>272</v>
      </c>
      <c r="L92" s="115" t="s">
        <v>238</v>
      </c>
      <c r="M92" s="119">
        <v>164</v>
      </c>
      <c r="N92" s="718"/>
      <c r="O92" s="718"/>
      <c r="P92" s="716"/>
      <c r="Q92" s="716"/>
      <c r="R92" s="716"/>
      <c r="S92" s="719"/>
      <c r="T92" s="715"/>
      <c r="U92" s="715"/>
      <c r="V92" s="715"/>
      <c r="W92" s="718"/>
      <c r="X92" s="718"/>
      <c r="Y92" s="718"/>
      <c r="Z92" s="718"/>
      <c r="AA92" s="716"/>
      <c r="AB92" s="715"/>
      <c r="AC92" s="716"/>
      <c r="AD92" s="716"/>
      <c r="AE92" s="716"/>
      <c r="AF92" s="715"/>
      <c r="AG92" s="716"/>
      <c r="AH92" s="717"/>
      <c r="AI92" s="697"/>
      <c r="AJ92" s="699"/>
    </row>
    <row r="93" spans="2:36" ht="105.6" x14ac:dyDescent="0.3">
      <c r="B93" s="716"/>
      <c r="C93" s="718"/>
      <c r="D93" s="718"/>
      <c r="E93" s="718"/>
      <c r="F93" s="718"/>
      <c r="G93" s="718"/>
      <c r="H93" s="718"/>
      <c r="I93" s="718"/>
      <c r="J93" s="115" t="s">
        <v>273</v>
      </c>
      <c r="K93" s="115" t="s">
        <v>274</v>
      </c>
      <c r="L93" s="115" t="s">
        <v>238</v>
      </c>
      <c r="M93" s="119">
        <v>280</v>
      </c>
      <c r="N93" s="718"/>
      <c r="O93" s="718"/>
      <c r="P93" s="716"/>
      <c r="Q93" s="716"/>
      <c r="R93" s="716"/>
      <c r="S93" s="719"/>
      <c r="T93" s="715"/>
      <c r="U93" s="715"/>
      <c r="V93" s="715"/>
      <c r="W93" s="718"/>
      <c r="X93" s="718"/>
      <c r="Y93" s="718"/>
      <c r="Z93" s="718"/>
      <c r="AA93" s="716"/>
      <c r="AB93" s="715"/>
      <c r="AC93" s="716"/>
      <c r="AD93" s="716"/>
      <c r="AE93" s="716"/>
      <c r="AF93" s="715"/>
      <c r="AG93" s="716"/>
      <c r="AH93" s="717"/>
      <c r="AI93" s="697"/>
      <c r="AJ93" s="699"/>
    </row>
    <row r="94" spans="2:36" ht="79.2" x14ac:dyDescent="0.3">
      <c r="B94" s="694"/>
      <c r="C94" s="701"/>
      <c r="D94" s="701"/>
      <c r="E94" s="701"/>
      <c r="F94" s="701"/>
      <c r="G94" s="701"/>
      <c r="H94" s="701"/>
      <c r="I94" s="701"/>
      <c r="J94" s="115" t="s">
        <v>279</v>
      </c>
      <c r="K94" s="115" t="s">
        <v>280</v>
      </c>
      <c r="L94" s="115" t="s">
        <v>281</v>
      </c>
      <c r="M94" s="119">
        <v>110</v>
      </c>
      <c r="N94" s="701"/>
      <c r="O94" s="701"/>
      <c r="P94" s="694"/>
      <c r="Q94" s="694"/>
      <c r="R94" s="694"/>
      <c r="S94" s="703"/>
      <c r="T94" s="692"/>
      <c r="U94" s="692"/>
      <c r="V94" s="692"/>
      <c r="W94" s="701"/>
      <c r="X94" s="701"/>
      <c r="Y94" s="701"/>
      <c r="Z94" s="701"/>
      <c r="AA94" s="694"/>
      <c r="AB94" s="692"/>
      <c r="AC94" s="694"/>
      <c r="AD94" s="694"/>
      <c r="AE94" s="694"/>
      <c r="AF94" s="692"/>
      <c r="AG94" s="694"/>
      <c r="AH94" s="696"/>
      <c r="AI94" s="697"/>
      <c r="AJ94" s="699"/>
    </row>
    <row r="95" spans="2:36" ht="105.6" x14ac:dyDescent="0.3">
      <c r="B95" s="693" t="s">
        <v>847</v>
      </c>
      <c r="C95" s="700" t="s">
        <v>848</v>
      </c>
      <c r="D95" s="700" t="s">
        <v>258</v>
      </c>
      <c r="E95" s="700" t="s">
        <v>259</v>
      </c>
      <c r="F95" s="700" t="s">
        <v>848</v>
      </c>
      <c r="G95" s="700" t="s">
        <v>260</v>
      </c>
      <c r="H95" s="700" t="s">
        <v>83</v>
      </c>
      <c r="I95" s="700" t="s">
        <v>83</v>
      </c>
      <c r="J95" s="115" t="s">
        <v>271</v>
      </c>
      <c r="K95" s="115" t="s">
        <v>272</v>
      </c>
      <c r="L95" s="115" t="s">
        <v>238</v>
      </c>
      <c r="M95" s="119">
        <v>5000</v>
      </c>
      <c r="N95" s="700" t="s">
        <v>264</v>
      </c>
      <c r="O95" s="700" t="s">
        <v>849</v>
      </c>
      <c r="P95" s="693" t="s">
        <v>169</v>
      </c>
      <c r="Q95" s="693" t="s">
        <v>89</v>
      </c>
      <c r="R95" s="693" t="s">
        <v>90</v>
      </c>
      <c r="S95" s="702" t="s">
        <v>170</v>
      </c>
      <c r="T95" s="691">
        <v>2019500</v>
      </c>
      <c r="U95" s="691">
        <v>2019500</v>
      </c>
      <c r="V95" s="691">
        <v>2019500</v>
      </c>
      <c r="W95" s="700" t="s">
        <v>171</v>
      </c>
      <c r="X95" s="700" t="s">
        <v>171</v>
      </c>
      <c r="Y95" s="700" t="s">
        <v>171</v>
      </c>
      <c r="Z95" s="700" t="s">
        <v>171</v>
      </c>
      <c r="AA95" s="693" t="s">
        <v>171</v>
      </c>
      <c r="AB95" s="691">
        <v>2019500</v>
      </c>
      <c r="AC95" s="693" t="s">
        <v>172</v>
      </c>
      <c r="AD95" s="693" t="s">
        <v>171</v>
      </c>
      <c r="AE95" s="693" t="s">
        <v>171</v>
      </c>
      <c r="AF95" s="691">
        <v>2019500</v>
      </c>
      <c r="AG95" s="693" t="s">
        <v>171</v>
      </c>
      <c r="AH95" s="695" t="s">
        <v>421</v>
      </c>
      <c r="AI95" s="697" t="s">
        <v>422</v>
      </c>
      <c r="AJ95" s="713" t="s">
        <v>925</v>
      </c>
    </row>
    <row r="96" spans="2:36" ht="79.2" x14ac:dyDescent="0.3">
      <c r="B96" s="694"/>
      <c r="C96" s="701"/>
      <c r="D96" s="701"/>
      <c r="E96" s="701"/>
      <c r="F96" s="701"/>
      <c r="G96" s="701"/>
      <c r="H96" s="701"/>
      <c r="I96" s="701"/>
      <c r="J96" s="115" t="s">
        <v>279</v>
      </c>
      <c r="K96" s="115" t="s">
        <v>280</v>
      </c>
      <c r="L96" s="115" t="s">
        <v>281</v>
      </c>
      <c r="M96" s="119">
        <v>960</v>
      </c>
      <c r="N96" s="701"/>
      <c r="O96" s="701"/>
      <c r="P96" s="694"/>
      <c r="Q96" s="694"/>
      <c r="R96" s="694"/>
      <c r="S96" s="703"/>
      <c r="T96" s="692"/>
      <c r="U96" s="692"/>
      <c r="V96" s="692"/>
      <c r="W96" s="701"/>
      <c r="X96" s="701"/>
      <c r="Y96" s="701"/>
      <c r="Z96" s="701"/>
      <c r="AA96" s="694"/>
      <c r="AB96" s="692"/>
      <c r="AC96" s="694"/>
      <c r="AD96" s="694"/>
      <c r="AE96" s="694"/>
      <c r="AF96" s="692"/>
      <c r="AG96" s="694"/>
      <c r="AH96" s="696"/>
      <c r="AI96" s="697"/>
      <c r="AJ96" s="714"/>
    </row>
    <row r="97" spans="2:36" ht="66" x14ac:dyDescent="0.3">
      <c r="B97" s="659" t="s">
        <v>886</v>
      </c>
      <c r="C97" s="667" t="s">
        <v>388</v>
      </c>
      <c r="D97" s="667" t="s">
        <v>370</v>
      </c>
      <c r="E97" s="667" t="s">
        <v>371</v>
      </c>
      <c r="F97" s="667" t="s">
        <v>388</v>
      </c>
      <c r="G97" s="667" t="s">
        <v>372</v>
      </c>
      <c r="H97" s="667" t="s">
        <v>83</v>
      </c>
      <c r="I97" s="667" t="s">
        <v>83</v>
      </c>
      <c r="J97" s="138" t="s">
        <v>373</v>
      </c>
      <c r="K97" s="138" t="s">
        <v>374</v>
      </c>
      <c r="L97" s="138" t="s">
        <v>375</v>
      </c>
      <c r="M97" s="139">
        <v>928300</v>
      </c>
      <c r="N97" s="667" t="s">
        <v>86</v>
      </c>
      <c r="O97" s="667" t="s">
        <v>111</v>
      </c>
      <c r="P97" s="659" t="s">
        <v>169</v>
      </c>
      <c r="Q97" s="659" t="s">
        <v>89</v>
      </c>
      <c r="R97" s="659" t="s">
        <v>90</v>
      </c>
      <c r="S97" s="673" t="s">
        <v>170</v>
      </c>
      <c r="T97" s="656">
        <v>833000</v>
      </c>
      <c r="U97" s="656">
        <v>833000</v>
      </c>
      <c r="V97" s="656">
        <v>833000</v>
      </c>
      <c r="W97" s="667" t="s">
        <v>171</v>
      </c>
      <c r="X97" s="667" t="s">
        <v>171</v>
      </c>
      <c r="Y97" s="667" t="s">
        <v>171</v>
      </c>
      <c r="Z97" s="667" t="s">
        <v>171</v>
      </c>
      <c r="AA97" s="670" t="s">
        <v>171</v>
      </c>
      <c r="AB97" s="656">
        <v>147000</v>
      </c>
      <c r="AC97" s="659" t="s">
        <v>172</v>
      </c>
      <c r="AD97" s="659" t="s">
        <v>171</v>
      </c>
      <c r="AE97" s="659" t="s">
        <v>171</v>
      </c>
      <c r="AF97" s="656">
        <v>833000</v>
      </c>
      <c r="AG97" s="659" t="s">
        <v>171</v>
      </c>
      <c r="AH97" s="662" t="s">
        <v>392</v>
      </c>
      <c r="AI97" s="662" t="s">
        <v>491</v>
      </c>
      <c r="AJ97" s="707">
        <v>46045</v>
      </c>
    </row>
    <row r="98" spans="2:36" ht="52.8" x14ac:dyDescent="0.3">
      <c r="B98" s="660"/>
      <c r="C98" s="668"/>
      <c r="D98" s="668"/>
      <c r="E98" s="668"/>
      <c r="F98" s="668"/>
      <c r="G98" s="668"/>
      <c r="H98" s="668"/>
      <c r="I98" s="668"/>
      <c r="J98" s="138" t="s">
        <v>376</v>
      </c>
      <c r="K98" s="138" t="s">
        <v>377</v>
      </c>
      <c r="L98" s="138" t="s">
        <v>378</v>
      </c>
      <c r="M98" s="140">
        <v>450</v>
      </c>
      <c r="N98" s="668"/>
      <c r="O98" s="668"/>
      <c r="P98" s="660"/>
      <c r="Q98" s="660"/>
      <c r="R98" s="660"/>
      <c r="S98" s="674"/>
      <c r="T98" s="657"/>
      <c r="U98" s="657"/>
      <c r="V98" s="657"/>
      <c r="W98" s="668"/>
      <c r="X98" s="668"/>
      <c r="Y98" s="668"/>
      <c r="Z98" s="668"/>
      <c r="AA98" s="671"/>
      <c r="AB98" s="657"/>
      <c r="AC98" s="660"/>
      <c r="AD98" s="660"/>
      <c r="AE98" s="660"/>
      <c r="AF98" s="657"/>
      <c r="AG98" s="660"/>
      <c r="AH98" s="663"/>
      <c r="AI98" s="663"/>
      <c r="AJ98" s="708"/>
    </row>
    <row r="99" spans="2:36" ht="92.4" x14ac:dyDescent="0.3">
      <c r="B99" s="661"/>
      <c r="C99" s="669"/>
      <c r="D99" s="669"/>
      <c r="E99" s="669"/>
      <c r="F99" s="669"/>
      <c r="G99" s="669"/>
      <c r="H99" s="669"/>
      <c r="I99" s="669"/>
      <c r="J99" s="138" t="s">
        <v>379</v>
      </c>
      <c r="K99" s="138" t="s">
        <v>380</v>
      </c>
      <c r="L99" s="138" t="s">
        <v>97</v>
      </c>
      <c r="M99" s="138">
        <v>1</v>
      </c>
      <c r="N99" s="669"/>
      <c r="O99" s="669"/>
      <c r="P99" s="661"/>
      <c r="Q99" s="661"/>
      <c r="R99" s="661"/>
      <c r="S99" s="675"/>
      <c r="T99" s="658"/>
      <c r="U99" s="658"/>
      <c r="V99" s="658"/>
      <c r="W99" s="669"/>
      <c r="X99" s="669"/>
      <c r="Y99" s="669"/>
      <c r="Z99" s="669"/>
      <c r="AA99" s="672"/>
      <c r="AB99" s="658"/>
      <c r="AC99" s="661"/>
      <c r="AD99" s="661"/>
      <c r="AE99" s="661"/>
      <c r="AF99" s="658"/>
      <c r="AG99" s="661"/>
      <c r="AH99" s="664"/>
      <c r="AI99" s="664"/>
      <c r="AJ99" s="709"/>
    </row>
    <row r="100" spans="2:36" ht="66" x14ac:dyDescent="0.3">
      <c r="B100" s="710" t="s">
        <v>887</v>
      </c>
      <c r="C100" s="710" t="s">
        <v>369</v>
      </c>
      <c r="D100" s="667" t="s">
        <v>370</v>
      </c>
      <c r="E100" s="667" t="s">
        <v>371</v>
      </c>
      <c r="F100" s="670" t="s">
        <v>369</v>
      </c>
      <c r="G100" s="667" t="s">
        <v>372</v>
      </c>
      <c r="H100" s="667" t="s">
        <v>83</v>
      </c>
      <c r="I100" s="667" t="s">
        <v>83</v>
      </c>
      <c r="J100" s="138" t="s">
        <v>373</v>
      </c>
      <c r="K100" s="138" t="s">
        <v>374</v>
      </c>
      <c r="L100" s="138" t="s">
        <v>375</v>
      </c>
      <c r="M100" s="139">
        <v>787154</v>
      </c>
      <c r="N100" s="667" t="s">
        <v>86</v>
      </c>
      <c r="O100" s="667" t="s">
        <v>105</v>
      </c>
      <c r="P100" s="659" t="s">
        <v>169</v>
      </c>
      <c r="Q100" s="659" t="s">
        <v>89</v>
      </c>
      <c r="R100" s="659" t="s">
        <v>90</v>
      </c>
      <c r="S100" s="673" t="s">
        <v>170</v>
      </c>
      <c r="T100" s="656">
        <v>759577</v>
      </c>
      <c r="U100" s="656">
        <v>759577</v>
      </c>
      <c r="V100" s="656">
        <v>759577</v>
      </c>
      <c r="W100" s="667" t="s">
        <v>171</v>
      </c>
      <c r="X100" s="667" t="s">
        <v>171</v>
      </c>
      <c r="Y100" s="667" t="s">
        <v>171</v>
      </c>
      <c r="Z100" s="667" t="s">
        <v>171</v>
      </c>
      <c r="AA100" s="670" t="s">
        <v>171</v>
      </c>
      <c r="AB100" s="656">
        <v>134043</v>
      </c>
      <c r="AC100" s="659" t="s">
        <v>172</v>
      </c>
      <c r="AD100" s="659" t="s">
        <v>171</v>
      </c>
      <c r="AE100" s="659" t="s">
        <v>171</v>
      </c>
      <c r="AF100" s="656">
        <v>759577</v>
      </c>
      <c r="AG100" s="659" t="s">
        <v>171</v>
      </c>
      <c r="AH100" s="662" t="s">
        <v>491</v>
      </c>
      <c r="AI100" s="662" t="s">
        <v>492</v>
      </c>
      <c r="AJ100" s="704" t="s">
        <v>926</v>
      </c>
    </row>
    <row r="101" spans="2:36" ht="52.8" x14ac:dyDescent="0.3">
      <c r="B101" s="711"/>
      <c r="C101" s="711"/>
      <c r="D101" s="668"/>
      <c r="E101" s="668"/>
      <c r="F101" s="671"/>
      <c r="G101" s="668"/>
      <c r="H101" s="668"/>
      <c r="I101" s="668"/>
      <c r="J101" s="138" t="s">
        <v>376</v>
      </c>
      <c r="K101" s="138" t="s">
        <v>377</v>
      </c>
      <c r="L101" s="138" t="s">
        <v>378</v>
      </c>
      <c r="M101" s="138">
        <v>871</v>
      </c>
      <c r="N101" s="668"/>
      <c r="O101" s="668"/>
      <c r="P101" s="660"/>
      <c r="Q101" s="660"/>
      <c r="R101" s="660"/>
      <c r="S101" s="674"/>
      <c r="T101" s="657"/>
      <c r="U101" s="657"/>
      <c r="V101" s="657"/>
      <c r="W101" s="668"/>
      <c r="X101" s="668"/>
      <c r="Y101" s="668"/>
      <c r="Z101" s="668"/>
      <c r="AA101" s="671"/>
      <c r="AB101" s="657"/>
      <c r="AC101" s="660"/>
      <c r="AD101" s="660"/>
      <c r="AE101" s="660"/>
      <c r="AF101" s="657"/>
      <c r="AG101" s="660"/>
      <c r="AH101" s="663"/>
      <c r="AI101" s="663"/>
      <c r="AJ101" s="705"/>
    </row>
    <row r="102" spans="2:36" ht="92.4" x14ac:dyDescent="0.3">
      <c r="B102" s="712"/>
      <c r="C102" s="712"/>
      <c r="D102" s="669"/>
      <c r="E102" s="669"/>
      <c r="F102" s="672"/>
      <c r="G102" s="669"/>
      <c r="H102" s="669"/>
      <c r="I102" s="669"/>
      <c r="J102" s="138" t="s">
        <v>379</v>
      </c>
      <c r="K102" s="138" t="s">
        <v>380</v>
      </c>
      <c r="L102" s="138" t="s">
        <v>97</v>
      </c>
      <c r="M102" s="138">
        <v>1</v>
      </c>
      <c r="N102" s="669"/>
      <c r="O102" s="669"/>
      <c r="P102" s="661"/>
      <c r="Q102" s="661"/>
      <c r="R102" s="661"/>
      <c r="S102" s="675"/>
      <c r="T102" s="658"/>
      <c r="U102" s="658"/>
      <c r="V102" s="658"/>
      <c r="W102" s="669"/>
      <c r="X102" s="669"/>
      <c r="Y102" s="669"/>
      <c r="Z102" s="669"/>
      <c r="AA102" s="672"/>
      <c r="AB102" s="658"/>
      <c r="AC102" s="661"/>
      <c r="AD102" s="661"/>
      <c r="AE102" s="661"/>
      <c r="AF102" s="658"/>
      <c r="AG102" s="661"/>
      <c r="AH102" s="664"/>
      <c r="AI102" s="664"/>
      <c r="AJ102" s="706"/>
    </row>
    <row r="103" spans="2:36" ht="105.6" x14ac:dyDescent="0.3">
      <c r="B103" s="693" t="s">
        <v>927</v>
      </c>
      <c r="C103" s="700" t="s">
        <v>848</v>
      </c>
      <c r="D103" s="700" t="s">
        <v>258</v>
      </c>
      <c r="E103" s="700" t="s">
        <v>259</v>
      </c>
      <c r="F103" s="700" t="s">
        <v>848</v>
      </c>
      <c r="G103" s="700" t="s">
        <v>260</v>
      </c>
      <c r="H103" s="700" t="s">
        <v>83</v>
      </c>
      <c r="I103" s="700" t="s">
        <v>83</v>
      </c>
      <c r="J103" s="115" t="s">
        <v>271</v>
      </c>
      <c r="K103" s="115" t="s">
        <v>272</v>
      </c>
      <c r="L103" s="115" t="s">
        <v>238</v>
      </c>
      <c r="M103" s="119">
        <v>4962</v>
      </c>
      <c r="N103" s="700" t="s">
        <v>264</v>
      </c>
      <c r="O103" s="700" t="s">
        <v>849</v>
      </c>
      <c r="P103" s="693" t="s">
        <v>169</v>
      </c>
      <c r="Q103" s="693" t="s">
        <v>89</v>
      </c>
      <c r="R103" s="693" t="s">
        <v>90</v>
      </c>
      <c r="S103" s="702" t="s">
        <v>170</v>
      </c>
      <c r="T103" s="691">
        <v>164000</v>
      </c>
      <c r="U103" s="691">
        <v>164000</v>
      </c>
      <c r="V103" s="691">
        <v>164000</v>
      </c>
      <c r="W103" s="700" t="s">
        <v>171</v>
      </c>
      <c r="X103" s="700" t="s">
        <v>171</v>
      </c>
      <c r="Y103" s="700" t="s">
        <v>171</v>
      </c>
      <c r="Z103" s="700" t="s">
        <v>171</v>
      </c>
      <c r="AA103" s="693" t="s">
        <v>171</v>
      </c>
      <c r="AB103" s="691">
        <v>164000</v>
      </c>
      <c r="AC103" s="693" t="s">
        <v>172</v>
      </c>
      <c r="AD103" s="693" t="s">
        <v>171</v>
      </c>
      <c r="AE103" s="693" t="s">
        <v>171</v>
      </c>
      <c r="AF103" s="691">
        <v>164000</v>
      </c>
      <c r="AG103" s="693" t="s">
        <v>171</v>
      </c>
      <c r="AH103" s="695" t="s">
        <v>492</v>
      </c>
      <c r="AI103" s="697" t="s">
        <v>909</v>
      </c>
      <c r="AJ103" s="698"/>
    </row>
    <row r="104" spans="2:36" ht="79.2" x14ac:dyDescent="0.3">
      <c r="B104" s="694"/>
      <c r="C104" s="701"/>
      <c r="D104" s="701"/>
      <c r="E104" s="701"/>
      <c r="F104" s="701"/>
      <c r="G104" s="701"/>
      <c r="H104" s="701"/>
      <c r="I104" s="701"/>
      <c r="J104" s="115" t="s">
        <v>279</v>
      </c>
      <c r="K104" s="115" t="s">
        <v>280</v>
      </c>
      <c r="L104" s="115" t="s">
        <v>281</v>
      </c>
      <c r="M104" s="119">
        <v>416</v>
      </c>
      <c r="N104" s="701"/>
      <c r="O104" s="701"/>
      <c r="P104" s="694"/>
      <c r="Q104" s="694"/>
      <c r="R104" s="694"/>
      <c r="S104" s="703"/>
      <c r="T104" s="692"/>
      <c r="U104" s="692"/>
      <c r="V104" s="692"/>
      <c r="W104" s="701"/>
      <c r="X104" s="701"/>
      <c r="Y104" s="701"/>
      <c r="Z104" s="701"/>
      <c r="AA104" s="694"/>
      <c r="AB104" s="692"/>
      <c r="AC104" s="694"/>
      <c r="AD104" s="694"/>
      <c r="AE104" s="694"/>
      <c r="AF104" s="692"/>
      <c r="AG104" s="694"/>
      <c r="AH104" s="696"/>
      <c r="AI104" s="697"/>
      <c r="AJ104" s="699"/>
    </row>
    <row r="105" spans="2:36" ht="48" x14ac:dyDescent="0.3">
      <c r="B105" s="687" t="s">
        <v>928</v>
      </c>
      <c r="C105" s="687" t="s">
        <v>929</v>
      </c>
      <c r="D105" s="687" t="s">
        <v>930</v>
      </c>
      <c r="E105" s="687" t="s">
        <v>364</v>
      </c>
      <c r="F105" s="687" t="s">
        <v>929</v>
      </c>
      <c r="G105" s="687" t="s">
        <v>366</v>
      </c>
      <c r="H105" s="687" t="s">
        <v>83</v>
      </c>
      <c r="I105" s="687" t="s">
        <v>83</v>
      </c>
      <c r="J105" s="348" t="s">
        <v>931</v>
      </c>
      <c r="K105" s="348" t="s">
        <v>932</v>
      </c>
      <c r="L105" s="348" t="s">
        <v>367</v>
      </c>
      <c r="M105" s="348">
        <v>1.41</v>
      </c>
      <c r="N105" s="687" t="s">
        <v>86</v>
      </c>
      <c r="O105" s="687" t="s">
        <v>826</v>
      </c>
      <c r="P105" s="683" t="s">
        <v>169</v>
      </c>
      <c r="Q105" s="683" t="s">
        <v>89</v>
      </c>
      <c r="R105" s="683" t="s">
        <v>90</v>
      </c>
      <c r="S105" s="683" t="s">
        <v>170</v>
      </c>
      <c r="T105" s="685">
        <v>765000</v>
      </c>
      <c r="U105" s="685">
        <v>765000</v>
      </c>
      <c r="V105" s="685">
        <v>765000</v>
      </c>
      <c r="W105" s="687" t="s">
        <v>171</v>
      </c>
      <c r="X105" s="687" t="s">
        <v>171</v>
      </c>
      <c r="Y105" s="687" t="s">
        <v>171</v>
      </c>
      <c r="Z105" s="687" t="s">
        <v>171</v>
      </c>
      <c r="AA105" s="689" t="s">
        <v>171</v>
      </c>
      <c r="AB105" s="685">
        <v>135000</v>
      </c>
      <c r="AC105" s="683" t="s">
        <v>172</v>
      </c>
      <c r="AD105" s="683" t="s">
        <v>171</v>
      </c>
      <c r="AE105" s="683" t="s">
        <v>171</v>
      </c>
      <c r="AF105" s="685">
        <v>765000</v>
      </c>
      <c r="AG105" s="683" t="s">
        <v>26</v>
      </c>
      <c r="AH105" s="676" t="s">
        <v>492</v>
      </c>
      <c r="AI105" s="676" t="s">
        <v>909</v>
      </c>
      <c r="AJ105" s="678"/>
    </row>
    <row r="106" spans="2:36" ht="96" x14ac:dyDescent="0.3">
      <c r="B106" s="688"/>
      <c r="C106" s="688"/>
      <c r="D106" s="688"/>
      <c r="E106" s="688"/>
      <c r="F106" s="688"/>
      <c r="G106" s="688"/>
      <c r="H106" s="688"/>
      <c r="I106" s="688"/>
      <c r="J106" s="348" t="s">
        <v>933</v>
      </c>
      <c r="K106" s="348" t="s">
        <v>934</v>
      </c>
      <c r="L106" s="348" t="s">
        <v>367</v>
      </c>
      <c r="M106" s="348">
        <v>4.1000000000000002E-2</v>
      </c>
      <c r="N106" s="688"/>
      <c r="O106" s="688"/>
      <c r="P106" s="684"/>
      <c r="Q106" s="684"/>
      <c r="R106" s="684"/>
      <c r="S106" s="684"/>
      <c r="T106" s="686"/>
      <c r="U106" s="686"/>
      <c r="V106" s="686"/>
      <c r="W106" s="688"/>
      <c r="X106" s="688"/>
      <c r="Y106" s="688"/>
      <c r="Z106" s="688"/>
      <c r="AA106" s="690"/>
      <c r="AB106" s="686"/>
      <c r="AC106" s="684"/>
      <c r="AD106" s="684"/>
      <c r="AE106" s="684"/>
      <c r="AF106" s="686"/>
      <c r="AG106" s="684"/>
      <c r="AH106" s="677"/>
      <c r="AI106" s="677"/>
      <c r="AJ106" s="679"/>
    </row>
    <row r="107" spans="2:36" ht="66" x14ac:dyDescent="0.3">
      <c r="B107" s="659" t="s">
        <v>935</v>
      </c>
      <c r="C107" s="680" t="s">
        <v>427</v>
      </c>
      <c r="D107" s="667" t="s">
        <v>370</v>
      </c>
      <c r="E107" s="667" t="s">
        <v>371</v>
      </c>
      <c r="F107" s="667" t="s">
        <v>427</v>
      </c>
      <c r="G107" s="667" t="s">
        <v>372</v>
      </c>
      <c r="H107" s="667" t="s">
        <v>83</v>
      </c>
      <c r="I107" s="667" t="s">
        <v>83</v>
      </c>
      <c r="J107" s="138" t="s">
        <v>373</v>
      </c>
      <c r="K107" s="138" t="s">
        <v>374</v>
      </c>
      <c r="L107" s="138" t="s">
        <v>375</v>
      </c>
      <c r="M107" s="139">
        <v>2446127</v>
      </c>
      <c r="N107" s="667" t="s">
        <v>264</v>
      </c>
      <c r="O107" s="667" t="s">
        <v>386</v>
      </c>
      <c r="P107" s="659" t="s">
        <v>169</v>
      </c>
      <c r="Q107" s="659" t="s">
        <v>89</v>
      </c>
      <c r="R107" s="659" t="s">
        <v>90</v>
      </c>
      <c r="S107" s="673" t="s">
        <v>170</v>
      </c>
      <c r="T107" s="656">
        <v>2243741.61</v>
      </c>
      <c r="U107" s="656">
        <v>2243741.61</v>
      </c>
      <c r="V107" s="656">
        <v>2243741.61</v>
      </c>
      <c r="W107" s="667" t="s">
        <v>171</v>
      </c>
      <c r="X107" s="667" t="s">
        <v>171</v>
      </c>
      <c r="Y107" s="667" t="s">
        <v>171</v>
      </c>
      <c r="Z107" s="667" t="s">
        <v>171</v>
      </c>
      <c r="AA107" s="670" t="s">
        <v>171</v>
      </c>
      <c r="AB107" s="656">
        <v>395954.41</v>
      </c>
      <c r="AC107" s="659" t="s">
        <v>172</v>
      </c>
      <c r="AD107" s="659" t="s">
        <v>171</v>
      </c>
      <c r="AE107" s="659" t="s">
        <v>171</v>
      </c>
      <c r="AF107" s="656">
        <v>2243741.61</v>
      </c>
      <c r="AG107" s="659" t="s">
        <v>171</v>
      </c>
      <c r="AH107" s="662" t="s">
        <v>492</v>
      </c>
      <c r="AI107" s="662" t="s">
        <v>909</v>
      </c>
      <c r="AJ107" s="665"/>
    </row>
    <row r="108" spans="2:36" ht="52.8" x14ac:dyDescent="0.3">
      <c r="B108" s="660"/>
      <c r="C108" s="681"/>
      <c r="D108" s="668"/>
      <c r="E108" s="668"/>
      <c r="F108" s="668"/>
      <c r="G108" s="668"/>
      <c r="H108" s="668"/>
      <c r="I108" s="668"/>
      <c r="J108" s="138" t="s">
        <v>376</v>
      </c>
      <c r="K108" s="138" t="s">
        <v>377</v>
      </c>
      <c r="L108" s="138" t="s">
        <v>378</v>
      </c>
      <c r="M108" s="140">
        <v>3200</v>
      </c>
      <c r="N108" s="668"/>
      <c r="O108" s="668"/>
      <c r="P108" s="660"/>
      <c r="Q108" s="660"/>
      <c r="R108" s="660"/>
      <c r="S108" s="674"/>
      <c r="T108" s="657"/>
      <c r="U108" s="657"/>
      <c r="V108" s="657"/>
      <c r="W108" s="668"/>
      <c r="X108" s="668"/>
      <c r="Y108" s="668"/>
      <c r="Z108" s="668"/>
      <c r="AA108" s="671"/>
      <c r="AB108" s="657"/>
      <c r="AC108" s="660"/>
      <c r="AD108" s="660"/>
      <c r="AE108" s="660"/>
      <c r="AF108" s="657"/>
      <c r="AG108" s="660"/>
      <c r="AH108" s="663"/>
      <c r="AI108" s="663"/>
      <c r="AJ108" s="666"/>
    </row>
    <row r="109" spans="2:36" ht="92.4" x14ac:dyDescent="0.3">
      <c r="B109" s="661"/>
      <c r="C109" s="682"/>
      <c r="D109" s="669"/>
      <c r="E109" s="669"/>
      <c r="F109" s="669"/>
      <c r="G109" s="669"/>
      <c r="H109" s="669"/>
      <c r="I109" s="669"/>
      <c r="J109" s="138" t="s">
        <v>379</v>
      </c>
      <c r="K109" s="138" t="s">
        <v>380</v>
      </c>
      <c r="L109" s="138" t="s">
        <v>97</v>
      </c>
      <c r="M109" s="138">
        <v>1</v>
      </c>
      <c r="N109" s="669"/>
      <c r="O109" s="669"/>
      <c r="P109" s="661"/>
      <c r="Q109" s="661"/>
      <c r="R109" s="661"/>
      <c r="S109" s="675"/>
      <c r="T109" s="658"/>
      <c r="U109" s="658"/>
      <c r="V109" s="658"/>
      <c r="W109" s="669"/>
      <c r="X109" s="669"/>
      <c r="Y109" s="669"/>
      <c r="Z109" s="669"/>
      <c r="AA109" s="672"/>
      <c r="AB109" s="658"/>
      <c r="AC109" s="661"/>
      <c r="AD109" s="661"/>
      <c r="AE109" s="661"/>
      <c r="AF109" s="658"/>
      <c r="AG109" s="661"/>
      <c r="AH109" s="664"/>
      <c r="AI109" s="664"/>
      <c r="AJ109" s="666"/>
    </row>
    <row r="110" spans="2:36" ht="158.4" x14ac:dyDescent="0.3">
      <c r="B110" s="693" t="s">
        <v>947</v>
      </c>
      <c r="C110" s="700" t="s">
        <v>948</v>
      </c>
      <c r="D110" s="700" t="s">
        <v>949</v>
      </c>
      <c r="E110" s="700" t="s">
        <v>950</v>
      </c>
      <c r="F110" s="700" t="s">
        <v>948</v>
      </c>
      <c r="G110" s="700" t="s">
        <v>951</v>
      </c>
      <c r="H110" s="700" t="s">
        <v>83</v>
      </c>
      <c r="I110" s="700" t="s">
        <v>83</v>
      </c>
      <c r="J110" s="115" t="s">
        <v>952</v>
      </c>
      <c r="K110" s="115" t="s">
        <v>953</v>
      </c>
      <c r="L110" s="115" t="s">
        <v>116</v>
      </c>
      <c r="M110" s="115">
        <v>42</v>
      </c>
      <c r="N110" s="700" t="s">
        <v>264</v>
      </c>
      <c r="O110" s="700" t="s">
        <v>265</v>
      </c>
      <c r="P110" s="693" t="s">
        <v>169</v>
      </c>
      <c r="Q110" s="693" t="s">
        <v>89</v>
      </c>
      <c r="R110" s="693" t="s">
        <v>90</v>
      </c>
      <c r="S110" s="702" t="s">
        <v>170</v>
      </c>
      <c r="T110" s="691">
        <v>1330000</v>
      </c>
      <c r="U110" s="691">
        <v>1330000</v>
      </c>
      <c r="V110" s="691">
        <v>1330000</v>
      </c>
      <c r="W110" s="700" t="s">
        <v>171</v>
      </c>
      <c r="X110" s="700" t="s">
        <v>171</v>
      </c>
      <c r="Y110" s="700" t="s">
        <v>171</v>
      </c>
      <c r="Z110" s="700" t="s">
        <v>171</v>
      </c>
      <c r="AA110" s="693" t="s">
        <v>171</v>
      </c>
      <c r="AB110" s="691">
        <v>70000</v>
      </c>
      <c r="AC110" s="693" t="s">
        <v>172</v>
      </c>
      <c r="AD110" s="693" t="s">
        <v>171</v>
      </c>
      <c r="AE110" s="693" t="s">
        <v>171</v>
      </c>
      <c r="AF110" s="691">
        <v>1330000</v>
      </c>
      <c r="AG110" s="693" t="s">
        <v>171</v>
      </c>
      <c r="AH110" s="921" t="s">
        <v>954</v>
      </c>
      <c r="AI110" s="921" t="s">
        <v>955</v>
      </c>
      <c r="AJ110" s="922"/>
    </row>
    <row r="111" spans="2:36" ht="224.4" x14ac:dyDescent="0.3">
      <c r="B111" s="694"/>
      <c r="C111" s="701"/>
      <c r="D111" s="701"/>
      <c r="E111" s="701"/>
      <c r="F111" s="701"/>
      <c r="G111" s="701"/>
      <c r="H111" s="701"/>
      <c r="I111" s="701"/>
      <c r="J111" s="115" t="s">
        <v>956</v>
      </c>
      <c r="K111" s="115" t="s">
        <v>957</v>
      </c>
      <c r="L111" s="115" t="s">
        <v>116</v>
      </c>
      <c r="M111" s="115">
        <v>1</v>
      </c>
      <c r="N111" s="701"/>
      <c r="O111" s="701"/>
      <c r="P111" s="694"/>
      <c r="Q111" s="694"/>
      <c r="R111" s="694"/>
      <c r="S111" s="703"/>
      <c r="T111" s="692"/>
      <c r="U111" s="692"/>
      <c r="V111" s="692"/>
      <c r="W111" s="701"/>
      <c r="X111" s="701"/>
      <c r="Y111" s="701"/>
      <c r="Z111" s="701"/>
      <c r="AA111" s="694"/>
      <c r="AB111" s="692"/>
      <c r="AC111" s="694"/>
      <c r="AD111" s="694"/>
      <c r="AE111" s="694"/>
      <c r="AF111" s="692"/>
      <c r="AG111" s="694"/>
      <c r="AH111" s="118"/>
      <c r="AI111" s="118"/>
      <c r="AJ111" s="923"/>
    </row>
    <row r="112" spans="2:36" ht="158.4" x14ac:dyDescent="0.3">
      <c r="B112" s="693" t="s">
        <v>958</v>
      </c>
      <c r="C112" s="700" t="s">
        <v>959</v>
      </c>
      <c r="D112" s="700" t="s">
        <v>949</v>
      </c>
      <c r="E112" s="700" t="s">
        <v>950</v>
      </c>
      <c r="F112" s="700" t="s">
        <v>959</v>
      </c>
      <c r="G112" s="700" t="s">
        <v>951</v>
      </c>
      <c r="H112" s="700" t="s">
        <v>83</v>
      </c>
      <c r="I112" s="700" t="s">
        <v>83</v>
      </c>
      <c r="J112" s="115" t="s">
        <v>952</v>
      </c>
      <c r="K112" s="115" t="s">
        <v>953</v>
      </c>
      <c r="L112" s="115" t="s">
        <v>116</v>
      </c>
      <c r="M112" s="115">
        <v>10</v>
      </c>
      <c r="N112" s="700" t="s">
        <v>264</v>
      </c>
      <c r="O112" s="700" t="s">
        <v>284</v>
      </c>
      <c r="P112" s="693" t="s">
        <v>169</v>
      </c>
      <c r="Q112" s="693" t="s">
        <v>89</v>
      </c>
      <c r="R112" s="693" t="s">
        <v>90</v>
      </c>
      <c r="S112" s="702" t="s">
        <v>170</v>
      </c>
      <c r="T112" s="691">
        <v>190000</v>
      </c>
      <c r="U112" s="691">
        <v>190000</v>
      </c>
      <c r="V112" s="691">
        <v>190000</v>
      </c>
      <c r="W112" s="700" t="s">
        <v>171</v>
      </c>
      <c r="X112" s="700" t="s">
        <v>171</v>
      </c>
      <c r="Y112" s="700" t="s">
        <v>171</v>
      </c>
      <c r="Z112" s="700" t="s">
        <v>171</v>
      </c>
      <c r="AA112" s="693" t="s">
        <v>171</v>
      </c>
      <c r="AB112" s="691">
        <v>10000</v>
      </c>
      <c r="AC112" s="693" t="s">
        <v>172</v>
      </c>
      <c r="AD112" s="693" t="s">
        <v>171</v>
      </c>
      <c r="AE112" s="693" t="s">
        <v>171</v>
      </c>
      <c r="AF112" s="691">
        <v>190000</v>
      </c>
      <c r="AG112" s="693" t="s">
        <v>171</v>
      </c>
      <c r="AH112" s="921" t="s">
        <v>960</v>
      </c>
      <c r="AI112" s="921" t="s">
        <v>961</v>
      </c>
      <c r="AJ112" s="922"/>
    </row>
    <row r="113" spans="2:36" ht="224.4" x14ac:dyDescent="0.3">
      <c r="B113" s="694"/>
      <c r="C113" s="701"/>
      <c r="D113" s="701"/>
      <c r="E113" s="701"/>
      <c r="F113" s="701"/>
      <c r="G113" s="701"/>
      <c r="H113" s="701"/>
      <c r="I113" s="701"/>
      <c r="J113" s="115" t="s">
        <v>956</v>
      </c>
      <c r="K113" s="115" t="s">
        <v>957</v>
      </c>
      <c r="L113" s="115" t="s">
        <v>116</v>
      </c>
      <c r="M113" s="115">
        <v>1</v>
      </c>
      <c r="N113" s="701"/>
      <c r="O113" s="701"/>
      <c r="P113" s="694"/>
      <c r="Q113" s="694"/>
      <c r="R113" s="694"/>
      <c r="S113" s="703"/>
      <c r="T113" s="692"/>
      <c r="U113" s="692"/>
      <c r="V113" s="692"/>
      <c r="W113" s="701"/>
      <c r="X113" s="701"/>
      <c r="Y113" s="701"/>
      <c r="Z113" s="701"/>
      <c r="AA113" s="694"/>
      <c r="AB113" s="692"/>
      <c r="AC113" s="694"/>
      <c r="AD113" s="694"/>
      <c r="AE113" s="694"/>
      <c r="AF113" s="692"/>
      <c r="AG113" s="694"/>
      <c r="AH113" s="118"/>
      <c r="AI113" s="118"/>
      <c r="AJ113" s="923"/>
    </row>
    <row r="114" spans="2:36" ht="158.4" x14ac:dyDescent="0.3">
      <c r="B114" s="693" t="s">
        <v>962</v>
      </c>
      <c r="C114" s="700" t="s">
        <v>963</v>
      </c>
      <c r="D114" s="700" t="s">
        <v>949</v>
      </c>
      <c r="E114" s="700" t="s">
        <v>950</v>
      </c>
      <c r="F114" s="700" t="s">
        <v>963</v>
      </c>
      <c r="G114" s="700" t="s">
        <v>951</v>
      </c>
      <c r="H114" s="700" t="s">
        <v>83</v>
      </c>
      <c r="I114" s="700" t="s">
        <v>83</v>
      </c>
      <c r="J114" s="115" t="s">
        <v>952</v>
      </c>
      <c r="K114" s="115" t="s">
        <v>953</v>
      </c>
      <c r="L114" s="115" t="s">
        <v>116</v>
      </c>
      <c r="M114" s="115">
        <v>38</v>
      </c>
      <c r="N114" s="700" t="s">
        <v>264</v>
      </c>
      <c r="O114" s="700" t="s">
        <v>964</v>
      </c>
      <c r="P114" s="693" t="s">
        <v>169</v>
      </c>
      <c r="Q114" s="693" t="s">
        <v>89</v>
      </c>
      <c r="R114" s="693" t="s">
        <v>90</v>
      </c>
      <c r="S114" s="702" t="s">
        <v>170</v>
      </c>
      <c r="T114" s="691">
        <v>1000000</v>
      </c>
      <c r="U114" s="691">
        <v>1000000</v>
      </c>
      <c r="V114" s="691">
        <v>1000000</v>
      </c>
      <c r="W114" s="700" t="s">
        <v>171</v>
      </c>
      <c r="X114" s="700" t="s">
        <v>171</v>
      </c>
      <c r="Y114" s="700" t="s">
        <v>171</v>
      </c>
      <c r="Z114" s="700" t="s">
        <v>171</v>
      </c>
      <c r="AA114" s="693" t="s">
        <v>171</v>
      </c>
      <c r="AB114" s="691">
        <v>52631.58</v>
      </c>
      <c r="AC114" s="693" t="s">
        <v>172</v>
      </c>
      <c r="AD114" s="693" t="s">
        <v>171</v>
      </c>
      <c r="AE114" s="693" t="s">
        <v>171</v>
      </c>
      <c r="AF114" s="691">
        <v>1000000</v>
      </c>
      <c r="AG114" s="693" t="s">
        <v>171</v>
      </c>
      <c r="AH114" s="921" t="s">
        <v>965</v>
      </c>
      <c r="AI114" s="921" t="s">
        <v>966</v>
      </c>
      <c r="AJ114" s="922"/>
    </row>
    <row r="115" spans="2:36" ht="224.4" x14ac:dyDescent="0.3">
      <c r="B115" s="694"/>
      <c r="C115" s="701"/>
      <c r="D115" s="701"/>
      <c r="E115" s="701"/>
      <c r="F115" s="701"/>
      <c r="G115" s="701"/>
      <c r="H115" s="701"/>
      <c r="I115" s="701"/>
      <c r="J115" s="115" t="s">
        <v>956</v>
      </c>
      <c r="K115" s="115" t="s">
        <v>957</v>
      </c>
      <c r="L115" s="115" t="s">
        <v>116</v>
      </c>
      <c r="M115" s="115">
        <v>1</v>
      </c>
      <c r="N115" s="701"/>
      <c r="O115" s="701"/>
      <c r="P115" s="694"/>
      <c r="Q115" s="694"/>
      <c r="R115" s="694"/>
      <c r="S115" s="703"/>
      <c r="T115" s="692"/>
      <c r="U115" s="692"/>
      <c r="V115" s="692"/>
      <c r="W115" s="701"/>
      <c r="X115" s="701"/>
      <c r="Y115" s="701"/>
      <c r="Z115" s="701"/>
      <c r="AA115" s="694"/>
      <c r="AB115" s="692"/>
      <c r="AC115" s="694"/>
      <c r="AD115" s="694"/>
      <c r="AE115" s="694"/>
      <c r="AF115" s="692"/>
      <c r="AG115" s="694"/>
      <c r="AH115" s="118"/>
      <c r="AI115" s="118"/>
      <c r="AJ115" s="923"/>
    </row>
    <row r="116" spans="2:36" ht="158.4" x14ac:dyDescent="0.3">
      <c r="B116" s="693" t="s">
        <v>967</v>
      </c>
      <c r="C116" s="700" t="s">
        <v>968</v>
      </c>
      <c r="D116" s="700" t="s">
        <v>949</v>
      </c>
      <c r="E116" s="700" t="s">
        <v>950</v>
      </c>
      <c r="F116" s="700" t="s">
        <v>968</v>
      </c>
      <c r="G116" s="700" t="s">
        <v>951</v>
      </c>
      <c r="H116" s="700" t="s">
        <v>83</v>
      </c>
      <c r="I116" s="700" t="s">
        <v>83</v>
      </c>
      <c r="J116" s="115" t="s">
        <v>952</v>
      </c>
      <c r="K116" s="115" t="s">
        <v>953</v>
      </c>
      <c r="L116" s="115" t="s">
        <v>116</v>
      </c>
      <c r="M116" s="115">
        <v>209</v>
      </c>
      <c r="N116" s="700" t="s">
        <v>264</v>
      </c>
      <c r="O116" s="700" t="s">
        <v>277</v>
      </c>
      <c r="P116" s="693" t="s">
        <v>169</v>
      </c>
      <c r="Q116" s="693" t="s">
        <v>89</v>
      </c>
      <c r="R116" s="693" t="s">
        <v>90</v>
      </c>
      <c r="S116" s="702" t="s">
        <v>170</v>
      </c>
      <c r="T116" s="691">
        <v>1778875</v>
      </c>
      <c r="U116" s="691">
        <v>1778875</v>
      </c>
      <c r="V116" s="691">
        <v>1778875</v>
      </c>
      <c r="W116" s="700" t="s">
        <v>171</v>
      </c>
      <c r="X116" s="700" t="s">
        <v>171</v>
      </c>
      <c r="Y116" s="700" t="s">
        <v>171</v>
      </c>
      <c r="Z116" s="700" t="s">
        <v>171</v>
      </c>
      <c r="AA116" s="693" t="s">
        <v>171</v>
      </c>
      <c r="AB116" s="691">
        <v>93625</v>
      </c>
      <c r="AC116" s="693" t="s">
        <v>172</v>
      </c>
      <c r="AD116" s="693" t="s">
        <v>171</v>
      </c>
      <c r="AE116" s="693" t="s">
        <v>171</v>
      </c>
      <c r="AF116" s="691">
        <v>1778875</v>
      </c>
      <c r="AG116" s="693" t="s">
        <v>171</v>
      </c>
      <c r="AH116" s="921" t="s">
        <v>969</v>
      </c>
      <c r="AI116" s="921" t="s">
        <v>970</v>
      </c>
      <c r="AJ116" s="922"/>
    </row>
    <row r="117" spans="2:36" ht="224.4" x14ac:dyDescent="0.3">
      <c r="B117" s="694"/>
      <c r="C117" s="701"/>
      <c r="D117" s="701"/>
      <c r="E117" s="701"/>
      <c r="F117" s="701"/>
      <c r="G117" s="701"/>
      <c r="H117" s="701"/>
      <c r="I117" s="701"/>
      <c r="J117" s="115" t="s">
        <v>956</v>
      </c>
      <c r="K117" s="115" t="s">
        <v>957</v>
      </c>
      <c r="L117" s="115" t="s">
        <v>116</v>
      </c>
      <c r="M117" s="115">
        <v>1</v>
      </c>
      <c r="N117" s="701"/>
      <c r="O117" s="701"/>
      <c r="P117" s="694"/>
      <c r="Q117" s="694"/>
      <c r="R117" s="694"/>
      <c r="S117" s="703"/>
      <c r="T117" s="692"/>
      <c r="U117" s="692"/>
      <c r="V117" s="692"/>
      <c r="W117" s="701"/>
      <c r="X117" s="701"/>
      <c r="Y117" s="701"/>
      <c r="Z117" s="701"/>
      <c r="AA117" s="694"/>
      <c r="AB117" s="692"/>
      <c r="AC117" s="694"/>
      <c r="AD117" s="694"/>
      <c r="AE117" s="694"/>
      <c r="AF117" s="692"/>
      <c r="AG117" s="694"/>
      <c r="AH117" s="118"/>
      <c r="AI117" s="118"/>
      <c r="AJ117" s="923"/>
    </row>
    <row r="118" spans="2:36" ht="158.4" x14ac:dyDescent="0.3">
      <c r="B118" s="693" t="s">
        <v>971</v>
      </c>
      <c r="C118" s="700" t="s">
        <v>972</v>
      </c>
      <c r="D118" s="700" t="s">
        <v>949</v>
      </c>
      <c r="E118" s="700" t="s">
        <v>950</v>
      </c>
      <c r="F118" s="700" t="s">
        <v>972</v>
      </c>
      <c r="G118" s="700" t="s">
        <v>951</v>
      </c>
      <c r="H118" s="700" t="s">
        <v>83</v>
      </c>
      <c r="I118" s="700" t="s">
        <v>83</v>
      </c>
      <c r="J118" s="115" t="s">
        <v>952</v>
      </c>
      <c r="K118" s="115" t="s">
        <v>953</v>
      </c>
      <c r="L118" s="115" t="s">
        <v>116</v>
      </c>
      <c r="M118" s="115">
        <v>90</v>
      </c>
      <c r="N118" s="700" t="s">
        <v>264</v>
      </c>
      <c r="O118" s="700" t="s">
        <v>300</v>
      </c>
      <c r="P118" s="693" t="s">
        <v>169</v>
      </c>
      <c r="Q118" s="693" t="s">
        <v>89</v>
      </c>
      <c r="R118" s="693" t="s">
        <v>90</v>
      </c>
      <c r="S118" s="702" t="s">
        <v>170</v>
      </c>
      <c r="T118" s="691">
        <v>684000</v>
      </c>
      <c r="U118" s="691">
        <v>684000</v>
      </c>
      <c r="V118" s="691">
        <v>684000</v>
      </c>
      <c r="W118" s="700" t="s">
        <v>171</v>
      </c>
      <c r="X118" s="700" t="s">
        <v>171</v>
      </c>
      <c r="Y118" s="700" t="s">
        <v>171</v>
      </c>
      <c r="Z118" s="700" t="s">
        <v>171</v>
      </c>
      <c r="AA118" s="693" t="s">
        <v>171</v>
      </c>
      <c r="AB118" s="691">
        <v>36000</v>
      </c>
      <c r="AC118" s="693" t="s">
        <v>172</v>
      </c>
      <c r="AD118" s="693" t="s">
        <v>171</v>
      </c>
      <c r="AE118" s="693" t="s">
        <v>171</v>
      </c>
      <c r="AF118" s="691">
        <v>684000</v>
      </c>
      <c r="AG118" s="693" t="s">
        <v>171</v>
      </c>
      <c r="AH118" s="921" t="s">
        <v>973</v>
      </c>
      <c r="AI118" s="921" t="s">
        <v>974</v>
      </c>
      <c r="AJ118" s="922"/>
    </row>
    <row r="119" spans="2:36" ht="224.4" x14ac:dyDescent="0.3">
      <c r="B119" s="694"/>
      <c r="C119" s="701"/>
      <c r="D119" s="701"/>
      <c r="E119" s="701"/>
      <c r="F119" s="701"/>
      <c r="G119" s="701"/>
      <c r="H119" s="701"/>
      <c r="I119" s="701"/>
      <c r="J119" s="115" t="s">
        <v>956</v>
      </c>
      <c r="K119" s="115" t="s">
        <v>957</v>
      </c>
      <c r="L119" s="115" t="s">
        <v>116</v>
      </c>
      <c r="M119" s="115">
        <v>1</v>
      </c>
      <c r="N119" s="701"/>
      <c r="O119" s="701"/>
      <c r="P119" s="694"/>
      <c r="Q119" s="694"/>
      <c r="R119" s="694"/>
      <c r="S119" s="703"/>
      <c r="T119" s="692"/>
      <c r="U119" s="692"/>
      <c r="V119" s="692"/>
      <c r="W119" s="701"/>
      <c r="X119" s="701"/>
      <c r="Y119" s="701"/>
      <c r="Z119" s="701"/>
      <c r="AA119" s="694"/>
      <c r="AB119" s="692"/>
      <c r="AC119" s="694"/>
      <c r="AD119" s="694"/>
      <c r="AE119" s="694"/>
      <c r="AF119" s="692"/>
      <c r="AG119" s="694"/>
      <c r="AH119" s="118"/>
      <c r="AI119" s="118"/>
      <c r="AJ119" s="923"/>
    </row>
    <row r="120" spans="2:36" ht="158.4" x14ac:dyDescent="0.3">
      <c r="B120" s="693" t="s">
        <v>975</v>
      </c>
      <c r="C120" s="700" t="s">
        <v>976</v>
      </c>
      <c r="D120" s="700" t="s">
        <v>949</v>
      </c>
      <c r="E120" s="700" t="s">
        <v>950</v>
      </c>
      <c r="F120" s="700" t="s">
        <v>976</v>
      </c>
      <c r="G120" s="700" t="s">
        <v>951</v>
      </c>
      <c r="H120" s="700" t="s">
        <v>83</v>
      </c>
      <c r="I120" s="700" t="s">
        <v>83</v>
      </c>
      <c r="J120" s="115" t="s">
        <v>952</v>
      </c>
      <c r="K120" s="115" t="s">
        <v>953</v>
      </c>
      <c r="L120" s="115" t="s">
        <v>116</v>
      </c>
      <c r="M120" s="115">
        <v>80</v>
      </c>
      <c r="N120" s="700" t="s">
        <v>264</v>
      </c>
      <c r="O120" s="700" t="s">
        <v>297</v>
      </c>
      <c r="P120" s="693" t="s">
        <v>169</v>
      </c>
      <c r="Q120" s="693" t="s">
        <v>89</v>
      </c>
      <c r="R120" s="693" t="s">
        <v>90</v>
      </c>
      <c r="S120" s="702" t="s">
        <v>170</v>
      </c>
      <c r="T120" s="691">
        <v>798343.61</v>
      </c>
      <c r="U120" s="691">
        <v>798343.61</v>
      </c>
      <c r="V120" s="691">
        <v>798343.61</v>
      </c>
      <c r="W120" s="700" t="s">
        <v>171</v>
      </c>
      <c r="X120" s="700" t="s">
        <v>171</v>
      </c>
      <c r="Y120" s="700" t="s">
        <v>171</v>
      </c>
      <c r="Z120" s="700" t="s">
        <v>171</v>
      </c>
      <c r="AA120" s="693" t="s">
        <v>171</v>
      </c>
      <c r="AB120" s="691">
        <v>42018.09</v>
      </c>
      <c r="AC120" s="693" t="s">
        <v>172</v>
      </c>
      <c r="AD120" s="693" t="s">
        <v>171</v>
      </c>
      <c r="AE120" s="693" t="s">
        <v>171</v>
      </c>
      <c r="AF120" s="691">
        <v>798343.61</v>
      </c>
      <c r="AG120" s="693" t="s">
        <v>171</v>
      </c>
      <c r="AH120" s="921" t="s">
        <v>977</v>
      </c>
      <c r="AI120" s="921" t="s">
        <v>978</v>
      </c>
      <c r="AJ120" s="922"/>
    </row>
    <row r="121" spans="2:36" ht="224.4" x14ac:dyDescent="0.3">
      <c r="B121" s="694"/>
      <c r="C121" s="701"/>
      <c r="D121" s="701"/>
      <c r="E121" s="701"/>
      <c r="F121" s="701"/>
      <c r="G121" s="701"/>
      <c r="H121" s="701"/>
      <c r="I121" s="701"/>
      <c r="J121" s="115" t="s">
        <v>956</v>
      </c>
      <c r="K121" s="115" t="s">
        <v>957</v>
      </c>
      <c r="L121" s="115" t="s">
        <v>116</v>
      </c>
      <c r="M121" s="115">
        <v>1</v>
      </c>
      <c r="N121" s="701"/>
      <c r="O121" s="701"/>
      <c r="P121" s="694"/>
      <c r="Q121" s="694"/>
      <c r="R121" s="694"/>
      <c r="S121" s="703"/>
      <c r="T121" s="692"/>
      <c r="U121" s="692"/>
      <c r="V121" s="692"/>
      <c r="W121" s="701"/>
      <c r="X121" s="701"/>
      <c r="Y121" s="701"/>
      <c r="Z121" s="701"/>
      <c r="AA121" s="694"/>
      <c r="AB121" s="692"/>
      <c r="AC121" s="694"/>
      <c r="AD121" s="694"/>
      <c r="AE121" s="694"/>
      <c r="AF121" s="692"/>
      <c r="AG121" s="694"/>
      <c r="AH121" s="118"/>
      <c r="AI121" s="118"/>
      <c r="AJ121" s="923"/>
    </row>
  </sheetData>
  <mergeCells count="1092">
    <mergeCell ref="AD120:AD121"/>
    <mergeCell ref="AE120:AE121"/>
    <mergeCell ref="AF120:AF121"/>
    <mergeCell ref="AG120:AG121"/>
    <mergeCell ref="AJ120:AJ121"/>
    <mergeCell ref="X120:X121"/>
    <mergeCell ref="Y120:Y121"/>
    <mergeCell ref="Z120:Z121"/>
    <mergeCell ref="AA120:AA121"/>
    <mergeCell ref="AB120:AB121"/>
    <mergeCell ref="AC120:AC121"/>
    <mergeCell ref="R120:R121"/>
    <mergeCell ref="S120:S121"/>
    <mergeCell ref="T120:T121"/>
    <mergeCell ref="U120:U121"/>
    <mergeCell ref="V120:V121"/>
    <mergeCell ref="W120:W121"/>
    <mergeCell ref="H120:H121"/>
    <mergeCell ref="I120:I121"/>
    <mergeCell ref="N120:N121"/>
    <mergeCell ref="O120:O121"/>
    <mergeCell ref="P120:P121"/>
    <mergeCell ref="Q120:Q121"/>
    <mergeCell ref="B120:B121"/>
    <mergeCell ref="C120:C121"/>
    <mergeCell ref="D120:D121"/>
    <mergeCell ref="E120:E121"/>
    <mergeCell ref="F120:F121"/>
    <mergeCell ref="G120:G121"/>
    <mergeCell ref="AC118:AC119"/>
    <mergeCell ref="AD118:AD119"/>
    <mergeCell ref="AE118:AE119"/>
    <mergeCell ref="AF118:AF119"/>
    <mergeCell ref="AG118:AG119"/>
    <mergeCell ref="AJ118:AJ119"/>
    <mergeCell ref="W118:W119"/>
    <mergeCell ref="X118:X119"/>
    <mergeCell ref="Y118:Y119"/>
    <mergeCell ref="Z118:Z119"/>
    <mergeCell ref="AA118:AA119"/>
    <mergeCell ref="AB118:AB119"/>
    <mergeCell ref="Q118:Q119"/>
    <mergeCell ref="R118:R119"/>
    <mergeCell ref="S118:S119"/>
    <mergeCell ref="T118:T119"/>
    <mergeCell ref="U118:U119"/>
    <mergeCell ref="V118:V119"/>
    <mergeCell ref="G118:G119"/>
    <mergeCell ref="H118:H119"/>
    <mergeCell ref="I118:I119"/>
    <mergeCell ref="N118:N119"/>
    <mergeCell ref="O118:O119"/>
    <mergeCell ref="P118:P119"/>
    <mergeCell ref="AD116:AD117"/>
    <mergeCell ref="AE116:AE117"/>
    <mergeCell ref="AF116:AF117"/>
    <mergeCell ref="AG116:AG117"/>
    <mergeCell ref="AJ116:AJ117"/>
    <mergeCell ref="B118:B119"/>
    <mergeCell ref="C118:C119"/>
    <mergeCell ref="D118:D119"/>
    <mergeCell ref="E118:E119"/>
    <mergeCell ref="F118:F119"/>
    <mergeCell ref="X116:X117"/>
    <mergeCell ref="Y116:Y117"/>
    <mergeCell ref="Z116:Z117"/>
    <mergeCell ref="AA116:AA117"/>
    <mergeCell ref="AB116:AB117"/>
    <mergeCell ref="AC116:AC117"/>
    <mergeCell ref="R116:R117"/>
    <mergeCell ref="S116:S117"/>
    <mergeCell ref="T116:T117"/>
    <mergeCell ref="U116:U117"/>
    <mergeCell ref="V116:V117"/>
    <mergeCell ref="W116:W117"/>
    <mergeCell ref="H116:H117"/>
    <mergeCell ref="I116:I117"/>
    <mergeCell ref="N116:N117"/>
    <mergeCell ref="O116:O117"/>
    <mergeCell ref="P116:P117"/>
    <mergeCell ref="Q116:Q117"/>
    <mergeCell ref="B116:B117"/>
    <mergeCell ref="C116:C117"/>
    <mergeCell ref="D116:D117"/>
    <mergeCell ref="E116:E117"/>
    <mergeCell ref="F116:F117"/>
    <mergeCell ref="G116:G117"/>
    <mergeCell ref="AC114:AC115"/>
    <mergeCell ref="AD114:AD115"/>
    <mergeCell ref="AE114:AE115"/>
    <mergeCell ref="AF114:AF115"/>
    <mergeCell ref="AG114:AG115"/>
    <mergeCell ref="AJ114:AJ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O114:O115"/>
    <mergeCell ref="P114:P115"/>
    <mergeCell ref="AD112:AD113"/>
    <mergeCell ref="AE112:AE113"/>
    <mergeCell ref="AF112:AF113"/>
    <mergeCell ref="AG112:AG113"/>
    <mergeCell ref="AJ112:AJ113"/>
    <mergeCell ref="B114:B115"/>
    <mergeCell ref="C114:C115"/>
    <mergeCell ref="D114:D115"/>
    <mergeCell ref="E114:E115"/>
    <mergeCell ref="F114:F115"/>
    <mergeCell ref="X112:X113"/>
    <mergeCell ref="Y112:Y113"/>
    <mergeCell ref="Z112:Z113"/>
    <mergeCell ref="AA112:AA113"/>
    <mergeCell ref="AB112:AB113"/>
    <mergeCell ref="AC112:AC113"/>
    <mergeCell ref="R112:R113"/>
    <mergeCell ref="S112:S113"/>
    <mergeCell ref="T112:T113"/>
    <mergeCell ref="U112:U113"/>
    <mergeCell ref="V112:V113"/>
    <mergeCell ref="W112:W113"/>
    <mergeCell ref="H112:H113"/>
    <mergeCell ref="I112:I113"/>
    <mergeCell ref="N112:N113"/>
    <mergeCell ref="O112:O113"/>
    <mergeCell ref="P112:P113"/>
    <mergeCell ref="Q112:Q113"/>
    <mergeCell ref="B112:B113"/>
    <mergeCell ref="C112:C113"/>
    <mergeCell ref="D112:D113"/>
    <mergeCell ref="E112:E113"/>
    <mergeCell ref="F112:F113"/>
    <mergeCell ref="G112:G113"/>
    <mergeCell ref="AC110:AC111"/>
    <mergeCell ref="AD110:AD111"/>
    <mergeCell ref="AE110:AE111"/>
    <mergeCell ref="AF110:AF111"/>
    <mergeCell ref="AG110:AG111"/>
    <mergeCell ref="AJ110:AJ111"/>
    <mergeCell ref="W110:W111"/>
    <mergeCell ref="X110:X111"/>
    <mergeCell ref="Y110:Y111"/>
    <mergeCell ref="Z110:Z111"/>
    <mergeCell ref="AA110:AA111"/>
    <mergeCell ref="AB110:AB111"/>
    <mergeCell ref="Q110:Q111"/>
    <mergeCell ref="R110:R111"/>
    <mergeCell ref="S110:S111"/>
    <mergeCell ref="T110:T111"/>
    <mergeCell ref="U110:U111"/>
    <mergeCell ref="V110:V111"/>
    <mergeCell ref="G110:G111"/>
    <mergeCell ref="H110:H111"/>
    <mergeCell ref="I110:I111"/>
    <mergeCell ref="N110:N111"/>
    <mergeCell ref="O110:O111"/>
    <mergeCell ref="P110:P111"/>
    <mergeCell ref="AF107:AF109"/>
    <mergeCell ref="AG107:AG109"/>
    <mergeCell ref="AH107:AH109"/>
    <mergeCell ref="AI107:AI109"/>
    <mergeCell ref="AJ107:AJ109"/>
    <mergeCell ref="B110:B111"/>
    <mergeCell ref="C110:C111"/>
    <mergeCell ref="D110:D111"/>
    <mergeCell ref="E110:E111"/>
    <mergeCell ref="F110:F111"/>
    <mergeCell ref="Z107:Z109"/>
    <mergeCell ref="AA107:AA109"/>
    <mergeCell ref="AB107:AB109"/>
    <mergeCell ref="AC107:AC109"/>
    <mergeCell ref="AD107:AD109"/>
    <mergeCell ref="AE107:AE109"/>
    <mergeCell ref="T107:T109"/>
    <mergeCell ref="U107:U109"/>
    <mergeCell ref="V107:V109"/>
    <mergeCell ref="W107:W109"/>
    <mergeCell ref="X107:X109"/>
    <mergeCell ref="Y107:Y109"/>
    <mergeCell ref="N107:N109"/>
    <mergeCell ref="O107:O109"/>
    <mergeCell ref="P107:P109"/>
    <mergeCell ref="Q107:Q109"/>
    <mergeCell ref="R107:R109"/>
    <mergeCell ref="S107:S109"/>
    <mergeCell ref="AI105:AI106"/>
    <mergeCell ref="AJ105:AJ106"/>
    <mergeCell ref="B107:B109"/>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O105:O106"/>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0:AI102"/>
    <mergeCell ref="AJ100:AJ102"/>
    <mergeCell ref="B103:B104"/>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0:O102"/>
    <mergeCell ref="P100:P102"/>
    <mergeCell ref="AF97:AF99"/>
    <mergeCell ref="AG97:AG99"/>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P97:P99"/>
    <mergeCell ref="Q97:Q99"/>
    <mergeCell ref="R97:R99"/>
    <mergeCell ref="S97:S99"/>
    <mergeCell ref="AI95:AI96"/>
    <mergeCell ref="AJ95:AJ96"/>
    <mergeCell ref="B97:B99"/>
    <mergeCell ref="C97:C99"/>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A95:AA96"/>
    <mergeCell ref="AB95:AB96"/>
    <mergeCell ref="Q95:Q96"/>
    <mergeCell ref="R95:R96"/>
    <mergeCell ref="S95:S96"/>
    <mergeCell ref="T95:T96"/>
    <mergeCell ref="U95:U96"/>
    <mergeCell ref="V95:V96"/>
    <mergeCell ref="G95:G96"/>
    <mergeCell ref="H95:H96"/>
    <mergeCell ref="I95:I96"/>
    <mergeCell ref="N95:N96"/>
    <mergeCell ref="O95:O96"/>
    <mergeCell ref="P95:P96"/>
    <mergeCell ref="AF90:AF94"/>
    <mergeCell ref="AG90:AG94"/>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P90:P94"/>
    <mergeCell ref="Q90:Q94"/>
    <mergeCell ref="R90:R94"/>
    <mergeCell ref="S90:S94"/>
    <mergeCell ref="AI84:AI89"/>
    <mergeCell ref="AJ84:AJ89"/>
    <mergeCell ref="B90:B94"/>
    <mergeCell ref="C90:C94"/>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A84:AA89"/>
    <mergeCell ref="AB84:AB89"/>
    <mergeCell ref="Q84:Q89"/>
    <mergeCell ref="R84:R89"/>
    <mergeCell ref="S84:S89"/>
    <mergeCell ref="T84:T89"/>
    <mergeCell ref="U84:U89"/>
    <mergeCell ref="V84:V89"/>
    <mergeCell ref="G84:G89"/>
    <mergeCell ref="H84:H89"/>
    <mergeCell ref="I84:I89"/>
    <mergeCell ref="N84:N89"/>
    <mergeCell ref="O84:O89"/>
    <mergeCell ref="P84:P89"/>
    <mergeCell ref="AF81:AF83"/>
    <mergeCell ref="AG81:AG83"/>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P81:P83"/>
    <mergeCell ref="Q81:Q83"/>
    <mergeCell ref="R81:R83"/>
    <mergeCell ref="S81:S83"/>
    <mergeCell ref="AI78:AI80"/>
    <mergeCell ref="AJ78:AJ80"/>
    <mergeCell ref="B81:B83"/>
    <mergeCell ref="C81:C83"/>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A78:AA80"/>
    <mergeCell ref="AB78:AB80"/>
    <mergeCell ref="Q78:Q80"/>
    <mergeCell ref="R78:R80"/>
    <mergeCell ref="S78:S80"/>
    <mergeCell ref="T78:T80"/>
    <mergeCell ref="U78:U80"/>
    <mergeCell ref="V78:V80"/>
    <mergeCell ref="G78:G80"/>
    <mergeCell ref="H78:H80"/>
    <mergeCell ref="I78:I80"/>
    <mergeCell ref="N78:N80"/>
    <mergeCell ref="O78:O80"/>
    <mergeCell ref="P78:P80"/>
    <mergeCell ref="AF75:AF77"/>
    <mergeCell ref="AG75:AG77"/>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P75:P77"/>
    <mergeCell ref="Q75:Q77"/>
    <mergeCell ref="R75:R77"/>
    <mergeCell ref="S75:S77"/>
    <mergeCell ref="AI72:AI74"/>
    <mergeCell ref="AJ72:AJ74"/>
    <mergeCell ref="B75:B77"/>
    <mergeCell ref="C75:C77"/>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A72:AA74"/>
    <mergeCell ref="AB72:AB74"/>
    <mergeCell ref="Q72:Q74"/>
    <mergeCell ref="R72:R74"/>
    <mergeCell ref="S72:S74"/>
    <mergeCell ref="T72:T74"/>
    <mergeCell ref="U72:U74"/>
    <mergeCell ref="V72:V74"/>
    <mergeCell ref="G72:G74"/>
    <mergeCell ref="H72:H74"/>
    <mergeCell ref="I72:I74"/>
    <mergeCell ref="N72:N74"/>
    <mergeCell ref="O72:O74"/>
    <mergeCell ref="P72:P74"/>
    <mergeCell ref="AF68:AF71"/>
    <mergeCell ref="AG68:AG71"/>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P68:P71"/>
    <mergeCell ref="Q68:Q71"/>
    <mergeCell ref="R68:R71"/>
    <mergeCell ref="S68:S71"/>
    <mergeCell ref="AI65:AI66"/>
    <mergeCell ref="AJ65:AJ66"/>
    <mergeCell ref="B68:B71"/>
    <mergeCell ref="C68:C71"/>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1:AI62"/>
    <mergeCell ref="AJ61:AJ62"/>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58:AF60"/>
    <mergeCell ref="AG58:AG60"/>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P58:P60"/>
    <mergeCell ref="Q58:Q60"/>
    <mergeCell ref="R58:R60"/>
    <mergeCell ref="S58:S60"/>
    <mergeCell ref="AI55:AI57"/>
    <mergeCell ref="AJ55:AJ57"/>
    <mergeCell ref="B58:B60"/>
    <mergeCell ref="C58:C60"/>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A55:AA57"/>
    <mergeCell ref="AB55:AB57"/>
    <mergeCell ref="Q55:Q57"/>
    <mergeCell ref="R55:R57"/>
    <mergeCell ref="S55:S57"/>
    <mergeCell ref="T55:T57"/>
    <mergeCell ref="U55:U57"/>
    <mergeCell ref="V55:V57"/>
    <mergeCell ref="G55:G57"/>
    <mergeCell ref="H55:H57"/>
    <mergeCell ref="I55:I57"/>
    <mergeCell ref="N55:N57"/>
    <mergeCell ref="O55:O57"/>
    <mergeCell ref="P55:P57"/>
    <mergeCell ref="AF52:AF54"/>
    <mergeCell ref="AG52:AG54"/>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AI49:AI51"/>
    <mergeCell ref="AJ49:AJ51"/>
    <mergeCell ref="B52:B54"/>
    <mergeCell ref="C52:C54"/>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P46:P48"/>
    <mergeCell ref="Q46:Q48"/>
    <mergeCell ref="R46:R48"/>
    <mergeCell ref="S46:S48"/>
    <mergeCell ref="AF41:AF45"/>
    <mergeCell ref="AG41:AG45"/>
    <mergeCell ref="B46:B48"/>
    <mergeCell ref="C46:C48"/>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W41:W45"/>
    <mergeCell ref="X41:X45"/>
    <mergeCell ref="H41:H45"/>
    <mergeCell ref="I41:I45"/>
    <mergeCell ref="N41:N45"/>
    <mergeCell ref="O41:O45"/>
    <mergeCell ref="P41:P45"/>
    <mergeCell ref="Q41:Q45"/>
    <mergeCell ref="AF35:AF40"/>
    <mergeCell ref="AG35:AG40"/>
    <mergeCell ref="AH35:AH45"/>
    <mergeCell ref="AI35:AI45"/>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P35:P40"/>
    <mergeCell ref="Q35:Q40"/>
    <mergeCell ref="R35:R40"/>
    <mergeCell ref="S35:S40"/>
    <mergeCell ref="AI29:AI34"/>
    <mergeCell ref="AJ29:AJ34"/>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Y29:Y34"/>
    <mergeCell ref="Z29:Z34"/>
    <mergeCell ref="AA29:AA34"/>
    <mergeCell ref="AB29:AB34"/>
    <mergeCell ref="Q29:Q34"/>
    <mergeCell ref="R29:R34"/>
    <mergeCell ref="S29:S34"/>
    <mergeCell ref="T29:T34"/>
    <mergeCell ref="U29:U34"/>
    <mergeCell ref="V29:V34"/>
    <mergeCell ref="G29:G34"/>
    <mergeCell ref="H29:H34"/>
    <mergeCell ref="I29:I34"/>
    <mergeCell ref="N29:N34"/>
    <mergeCell ref="O29:O34"/>
    <mergeCell ref="P29:P34"/>
    <mergeCell ref="AF24:AF28"/>
    <mergeCell ref="AG24:AG28"/>
    <mergeCell ref="AH24:AH28"/>
    <mergeCell ref="AI24:AI28"/>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P24:P28"/>
    <mergeCell ref="Q24:Q28"/>
    <mergeCell ref="R24:R28"/>
    <mergeCell ref="S24:S28"/>
    <mergeCell ref="AI19:AI23"/>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A19:AA23"/>
    <mergeCell ref="AB19:AB23"/>
    <mergeCell ref="Q19:Q23"/>
    <mergeCell ref="R19:R23"/>
    <mergeCell ref="S19:S23"/>
    <mergeCell ref="T19:T23"/>
    <mergeCell ref="U19:U23"/>
    <mergeCell ref="V19:V23"/>
    <mergeCell ref="G19:G23"/>
    <mergeCell ref="H19:H23"/>
    <mergeCell ref="I19:I23"/>
    <mergeCell ref="N19:N23"/>
    <mergeCell ref="O19:O23"/>
    <mergeCell ref="P19:P23"/>
    <mergeCell ref="AE13:AE18"/>
    <mergeCell ref="AF13:AF18"/>
    <mergeCell ref="AG13:AG18"/>
    <mergeCell ref="AH13:AH18"/>
    <mergeCell ref="AI13:AI18"/>
    <mergeCell ref="B19:B23"/>
    <mergeCell ref="C19:C23"/>
    <mergeCell ref="D19:D23"/>
    <mergeCell ref="E19:E23"/>
    <mergeCell ref="F19:F23"/>
    <mergeCell ref="Y13:Y18"/>
    <mergeCell ref="Z13:Z18"/>
    <mergeCell ref="AA13:AA18"/>
    <mergeCell ref="AB13:AB18"/>
    <mergeCell ref="AC13:AC18"/>
    <mergeCell ref="AD13:AD18"/>
    <mergeCell ref="S13:S18"/>
    <mergeCell ref="T13:T18"/>
    <mergeCell ref="U13:U18"/>
    <mergeCell ref="V13:V18"/>
    <mergeCell ref="W13:W18"/>
    <mergeCell ref="X13:X18"/>
    <mergeCell ref="I13:I18"/>
    <mergeCell ref="N13:N18"/>
    <mergeCell ref="O13:O18"/>
    <mergeCell ref="P13:P18"/>
    <mergeCell ref="Q13:Q18"/>
    <mergeCell ref="R13:R18"/>
    <mergeCell ref="AF8:AF12"/>
    <mergeCell ref="AG8:AG12"/>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X8:X12"/>
    <mergeCell ref="Y8:Y12"/>
    <mergeCell ref="N8:N12"/>
    <mergeCell ref="O8:O12"/>
    <mergeCell ref="P8:P12"/>
    <mergeCell ref="Q8:Q12"/>
    <mergeCell ref="R8:R12"/>
    <mergeCell ref="S8:S12"/>
    <mergeCell ref="AI6:AI7"/>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T6:T7"/>
    <mergeCell ref="U6:U7"/>
    <mergeCell ref="V6:V7"/>
    <mergeCell ref="H6:H7"/>
    <mergeCell ref="I6:I7"/>
    <mergeCell ref="J6:M7"/>
    <mergeCell ref="N6:N7"/>
    <mergeCell ref="O6:O7"/>
    <mergeCell ref="P6:P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4.4" x14ac:dyDescent="0.3"/>
  <cols>
    <col min="1" max="1" width="5" customWidth="1"/>
    <col min="2" max="2" width="21" customWidth="1"/>
    <col min="3" max="3" width="17.88671875" customWidth="1"/>
    <col min="4" max="5" width="13.88671875" customWidth="1"/>
    <col min="6" max="6" width="18.109375" customWidth="1"/>
    <col min="7" max="7" width="50.109375" customWidth="1"/>
    <col min="8" max="8" width="14.88671875" customWidth="1"/>
    <col min="9" max="9" width="13.88671875" customWidth="1"/>
    <col min="10" max="10" width="12.88671875" customWidth="1"/>
    <col min="11" max="14" width="10.5546875" customWidth="1"/>
    <col min="15" max="16" width="15.88671875" customWidth="1"/>
    <col min="17" max="17" width="18.5546875" customWidth="1"/>
    <col min="18" max="18" width="15.88671875" customWidth="1"/>
    <col min="19" max="21" width="14" customWidth="1"/>
    <col min="22" max="22" width="10" customWidth="1"/>
    <col min="23" max="23" width="11.109375" customWidth="1"/>
    <col min="24" max="24" width="10" customWidth="1"/>
    <col min="25" max="25" width="11.88671875" customWidth="1"/>
    <col min="26" max="27" width="12.109375" customWidth="1"/>
    <col min="28" max="29" width="11.109375" customWidth="1"/>
    <col min="30" max="30" width="12.109375" customWidth="1"/>
    <col min="31" max="33" width="11.109375" customWidth="1"/>
    <col min="34" max="34" width="24.109375" customWidth="1"/>
    <col min="35" max="35" width="19.44140625" customWidth="1"/>
    <col min="36" max="36" width="10.44140625" customWidth="1"/>
  </cols>
  <sheetData>
    <row r="1" spans="1:36" x14ac:dyDescent="0.3">
      <c r="A1" s="1"/>
      <c r="B1" s="477" t="s">
        <v>40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3">
      <c r="A3" s="1"/>
      <c r="B3" s="627" t="s">
        <v>0</v>
      </c>
      <c r="C3" s="627" t="s">
        <v>1</v>
      </c>
      <c r="D3" s="627" t="s">
        <v>28</v>
      </c>
      <c r="E3" s="627" t="s">
        <v>29</v>
      </c>
      <c r="F3" s="627" t="s">
        <v>30</v>
      </c>
      <c r="G3" s="627" t="s">
        <v>3</v>
      </c>
      <c r="H3" s="627" t="s">
        <v>4</v>
      </c>
      <c r="I3" s="627" t="s">
        <v>5</v>
      </c>
      <c r="J3" s="628" t="s">
        <v>6</v>
      </c>
      <c r="K3" s="628"/>
      <c r="L3" s="628"/>
      <c r="M3" s="628"/>
      <c r="N3" s="629" t="s">
        <v>47</v>
      </c>
      <c r="O3" s="627" t="s">
        <v>31</v>
      </c>
      <c r="P3" s="637" t="s">
        <v>42</v>
      </c>
      <c r="Q3" s="637" t="s">
        <v>32</v>
      </c>
      <c r="R3" s="637" t="s">
        <v>37</v>
      </c>
      <c r="S3" s="637" t="s">
        <v>33</v>
      </c>
      <c r="T3" s="627" t="s">
        <v>55</v>
      </c>
      <c r="U3" s="627" t="s">
        <v>57</v>
      </c>
      <c r="V3" s="628" t="s">
        <v>59</v>
      </c>
      <c r="W3" s="628"/>
      <c r="X3" s="628"/>
      <c r="Y3" s="628"/>
      <c r="Z3" s="628"/>
      <c r="AA3" s="628"/>
      <c r="AB3" s="627" t="s">
        <v>69</v>
      </c>
      <c r="AC3" s="632" t="s">
        <v>75</v>
      </c>
      <c r="AD3" s="634" t="s">
        <v>77</v>
      </c>
      <c r="AE3" s="635"/>
      <c r="AF3" s="636"/>
      <c r="AG3" s="629" t="s">
        <v>27</v>
      </c>
      <c r="AH3" s="629" t="s">
        <v>36</v>
      </c>
      <c r="AI3" s="627" t="s">
        <v>34</v>
      </c>
      <c r="AJ3" s="629" t="s">
        <v>35</v>
      </c>
    </row>
    <row r="4" spans="1:36" ht="145.19999999999999" x14ac:dyDescent="0.3">
      <c r="A4" s="1"/>
      <c r="B4" s="627"/>
      <c r="C4" s="627"/>
      <c r="D4" s="627"/>
      <c r="E4" s="627"/>
      <c r="F4" s="627"/>
      <c r="G4" s="627"/>
      <c r="H4" s="627"/>
      <c r="I4" s="627"/>
      <c r="J4" s="3" t="s">
        <v>7</v>
      </c>
      <c r="K4" s="3" t="s">
        <v>8</v>
      </c>
      <c r="L4" s="3" t="s">
        <v>9</v>
      </c>
      <c r="M4" s="11" t="s">
        <v>10</v>
      </c>
      <c r="N4" s="630"/>
      <c r="O4" s="627"/>
      <c r="P4" s="637"/>
      <c r="Q4" s="637"/>
      <c r="R4" s="637"/>
      <c r="S4" s="637"/>
      <c r="T4" s="627"/>
      <c r="U4" s="627"/>
      <c r="V4" s="3" t="s">
        <v>61</v>
      </c>
      <c r="W4" s="3" t="s">
        <v>62</v>
      </c>
      <c r="X4" s="3" t="s">
        <v>15</v>
      </c>
      <c r="Y4" s="3" t="s">
        <v>63</v>
      </c>
      <c r="Z4" s="3" t="s">
        <v>60</v>
      </c>
      <c r="AA4" s="3" t="s">
        <v>25</v>
      </c>
      <c r="AB4" s="627"/>
      <c r="AC4" s="633"/>
      <c r="AD4" s="3" t="s">
        <v>16</v>
      </c>
      <c r="AE4" s="3" t="s">
        <v>17</v>
      </c>
      <c r="AF4" s="3" t="s">
        <v>26</v>
      </c>
      <c r="AG4" s="630"/>
      <c r="AH4" s="630"/>
      <c r="AI4" s="627"/>
      <c r="AJ4" s="630"/>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920" t="s">
        <v>24</v>
      </c>
      <c r="C14" s="920"/>
      <c r="D14" s="920"/>
      <c r="E14" s="920"/>
      <c r="F14" s="920"/>
      <c r="G14" s="920"/>
      <c r="H14" s="920"/>
      <c r="I14" s="920"/>
      <c r="J14" s="920"/>
      <c r="K14" s="920"/>
      <c r="L14" s="920"/>
      <c r="M14" s="920"/>
      <c r="N14" s="920"/>
      <c r="O14" s="920"/>
      <c r="P14" s="920"/>
      <c r="Q14" s="920"/>
      <c r="R14" s="920"/>
      <c r="S14" s="920"/>
      <c r="T14" s="920"/>
      <c r="U14" s="920"/>
      <c r="V14" s="920"/>
      <c r="W14" s="920"/>
      <c r="X14" s="920"/>
      <c r="Y14" s="920"/>
      <c r="Z14" s="920"/>
      <c r="AA14" s="920"/>
      <c r="AB14" s="920"/>
      <c r="AC14" s="920"/>
      <c r="AD14" s="920"/>
      <c r="AE14" s="920"/>
      <c r="AF14" s="920"/>
      <c r="AG14" s="920"/>
      <c r="AH14" s="920"/>
      <c r="AI14" s="920"/>
      <c r="AJ14" s="920"/>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SADM</vt:lpstr>
      <vt:lpstr>SAM</vt:lpstr>
      <vt:lpstr>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Martyna Streikutė</cp:lastModifiedBy>
  <cp:lastPrinted>2022-12-22T14:53:05Z</cp:lastPrinted>
  <dcterms:created xsi:type="dcterms:W3CDTF">2022-12-16T11:51:22Z</dcterms:created>
  <dcterms:modified xsi:type="dcterms:W3CDTF">2026-07-24T12:26:33Z</dcterms:modified>
</cp:coreProperties>
</file>